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309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<sst xmlns="http://schemas.openxmlformats.org/spreadsheetml/2006/main" count="273" uniqueCount="230">
  <si>
    <t>Наименование</t>
  </si>
  <si>
    <t>Отклонение</t>
  </si>
  <si>
    <t xml:space="preserve">сумма, руб.     </t>
  </si>
  <si>
    <t>%/ раз</t>
  </si>
  <si>
    <t>00010100000000000000</t>
  </si>
  <si>
    <t>182 1 01 02010 01 0000 110</t>
  </si>
  <si>
    <t>182 1 01 02020 01 0000 110</t>
  </si>
  <si>
    <t>182 1 01 02030 01 0000 110</t>
  </si>
  <si>
    <t>182 1 01 02040 01 0000 110</t>
  </si>
  <si>
    <t>00010300000000000000</t>
  </si>
  <si>
    <t>100 1 03 02230 01 0000 110</t>
  </si>
  <si>
    <t>100 1 03 02240 01 0000 110</t>
  </si>
  <si>
    <t>100 1 03 02250 01 0000 110</t>
  </si>
  <si>
    <t>100 1 03 02260 01 0000 110</t>
  </si>
  <si>
    <t>00010500000000000000</t>
  </si>
  <si>
    <t>18210502010020000110</t>
  </si>
  <si>
    <t>18210502020020000110</t>
  </si>
  <si>
    <t>18210503010010000110</t>
  </si>
  <si>
    <t>18210504020020000110</t>
  </si>
  <si>
    <t>код бюджетной классификации</t>
  </si>
  <si>
    <t>18210700000000000000</t>
  </si>
  <si>
    <t>18210701020010000110</t>
  </si>
  <si>
    <t>00010800000000000000</t>
  </si>
  <si>
    <t>18210803010010000110</t>
  </si>
  <si>
    <t>00110807150010000110</t>
  </si>
  <si>
    <t>00011100000000000000</t>
  </si>
  <si>
    <t>00111105013050000120</t>
  </si>
  <si>
    <t>00111105013130000120</t>
  </si>
  <si>
    <t>00111105025050000120</t>
  </si>
  <si>
    <t>00111105035050000120</t>
  </si>
  <si>
    <t>00111105075050000120</t>
  </si>
  <si>
    <t>00111107015050000120</t>
  </si>
  <si>
    <t>00011200000000000000</t>
  </si>
  <si>
    <t>048 1 12 01010 01 0000 120</t>
  </si>
  <si>
    <t>048 1 12 01030 01 0000 120</t>
  </si>
  <si>
    <t>00011300000000000000</t>
  </si>
  <si>
    <t>00111301995050000130</t>
  </si>
  <si>
    <t>00511302995050014130</t>
  </si>
  <si>
    <t>00011400000000000000</t>
  </si>
  <si>
    <t>00111402053050000410</t>
  </si>
  <si>
    <t>00111406013050000430</t>
  </si>
  <si>
    <t>00111406013130000430</t>
  </si>
  <si>
    <t>00111406313100000430</t>
  </si>
  <si>
    <t>00111406313130000430</t>
  </si>
  <si>
    <t>00011600000000000000</t>
  </si>
  <si>
    <t>00011700000000000000</t>
  </si>
  <si>
    <t>00311701050050000180</t>
  </si>
  <si>
    <t>00111705050050001180</t>
  </si>
  <si>
    <t>00020000000000000000</t>
  </si>
  <si>
    <t>00520215001050000151</t>
  </si>
  <si>
    <t>00520215002050000151</t>
  </si>
  <si>
    <t>00020220000000000151</t>
  </si>
  <si>
    <t>00520229999050000151</t>
  </si>
  <si>
    <t>00120220216050000151</t>
  </si>
  <si>
    <t>00520220216050000151</t>
  </si>
  <si>
    <t>00520225519050000151</t>
  </si>
  <si>
    <t>005 2 02 29999 05 0000 151</t>
  </si>
  <si>
    <t>005 2 029999 05 0000 151</t>
  </si>
  <si>
    <t>00020230000000000151</t>
  </si>
  <si>
    <t>005 2 02 39999 05 0000 151</t>
  </si>
  <si>
    <t>005 2 02 30024 05 0000 151</t>
  </si>
  <si>
    <t>005 2 02 35120 05 0000 151</t>
  </si>
  <si>
    <t>000 2 02 40000 00 0000 151</t>
  </si>
  <si>
    <t>005 2 02 40014 05 0000 151</t>
  </si>
  <si>
    <t>00521900000000000000</t>
  </si>
  <si>
    <t>00521960010050000151</t>
  </si>
  <si>
    <t>ИТОГО ДОХОДОВ</t>
  </si>
  <si>
    <t xml:space="preserve">  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</si>
  <si>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 и 228 Налогового кодекса Российской Федерац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</si>
  <si>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</si>
  <si>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</si>
  <si>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НАЛОГОВЫЕ И НЕНАЛОГОВЫЕ ДОХОДЫ</t>
  </si>
  <si>
    <t>НАЛОГИ НА СОВОКУПНЫЙ ДОХОД</t>
  </si>
  <si>
    <t xml:space="preserve"> Единый сельскохозяйственный налог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</si>
  <si>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</si>
  <si>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</si>
  <si>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</t>
  </si>
  <si>
    <t xml:space="preserve"> НАЛОГИ, СБОРЫ И РЕГУЛЯРНЫЕ ПЛАТЕЖИ ЗА ПОЛЬЗОВАНИЕ ПРИРОДНЫМИ РЕСУРСАМИ</t>
  </si>
  <si>
    <t xml:space="preserve"> Налог на добычу общераспространенных полезных ископаемых</t>
  </si>
  <si>
    <t xml:space="preserve"> 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</si>
  <si>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</si>
  <si>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</si>
  <si>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</si>
  <si>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</si>
  <si>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</si>
  <si>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</si>
  <si>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Доходы от сдачи в аренду имущества, составляющего казну муниципальных районов (за исключением земельных участков)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</si>
  <si>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</si>
  <si>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ПЛАТЕЖИ ПРИ ПОЛЬЗОВАНИИ ПРИРОДНЫМИ РЕСУРСАМИ </t>
  </si>
  <si>
    <t>Плата за выбросы загрязняющих веществ в атмосферный воздух  стационарными объектами</t>
  </si>
  <si>
    <t xml:space="preserve">Плата за выбросы загрязняющих веществ в водные объекты  
</t>
  </si>
  <si>
    <t xml:space="preserve"> 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</si>
  <si>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</si>
  <si>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 xml:space="preserve"> ДОХОДЫ ОТ ПРОДАЖИ МАТЕРИАЛЬНЫХ И НЕМАТЕРИАЛЬНЫХ АКТИВОВ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</si>
  <si>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</si>
  <si>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</si>
  <si>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</si>
  <si>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 </t>
  </si>
  <si>
    <t xml:space="preserve"> ШТРАФЫ, САНКЦИИ, ВОЗМЕЩЕНИЕ УЩЕРБА</t>
  </si>
  <si>
    <t xml:space="preserve"> 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</si>
  <si>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</si>
  <si>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районов: плата по договорам на установку рекламной конструкции</t>
  </si>
  <si>
    <t xml:space="preserve"> БЕЗВОЗМЕЗДНЫЕ ПОСТУПЛЕНИЯ</t>
  </si>
  <si>
    <t xml:space="preserve"> Дотации бюджетам муниципальных районов на выравнивание бюджетной обеспеченности</t>
  </si>
  <si>
    <t xml:space="preserve"> 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</si>
  <si>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</si>
  <si>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</si>
  <si>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муниципальных районов на софинансирование расходов, связанных с поэтапным доведением средней 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</t>
  </si>
  <si>
    <t xml:space="preserve">Субсидии бюджетам муниципальных районов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 </t>
  </si>
  <si>
    <t xml:space="preserve">Субсидии бюджетам муниципальных районов на софинансирование расходов по обеспечению функционирования многофункциональных центров предоставления государственных и муниципальных услуг </t>
  </si>
  <si>
    <t xml:space="preserve">Субсидии бюджетам муниципальных районов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</si>
  <si>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</si>
  <si>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</si>
  <si>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</si>
  <si>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</si>
  <si>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</si>
  <si>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</si>
  <si>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Субвенции бюджетам муниципальных районов на осуществление переданных органам местного самоуправления государственных полномочий Ивановской области  по присмотру и уходу за детьми-сиротами и детьми, оставшимися без попечения родителей, детьми-инвалидами в муниципальных  дошкольных образовательных организациях и детьми, нуждающимися в длительном лечении, в муниципальных  дошкольных образовательных организациях, осуществляющих оздоровление</t>
  </si>
  <si>
    <t xml:space="preserve">Субвенции бюджетам муниципальных районов на осуществление полномочий по созданию и организации деятельности комиссий по делам несовершеннолетних и защите их прав </t>
  </si>
  <si>
    <t xml:space="preserve">Субвенции бюджетам муниципальных районов на осуществление переданных 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</si>
  <si>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 xml:space="preserve">Субвенции бюджетам муниципальных районов на осуществление отдельных государственных полномочий в сфере административных правонарушений </t>
  </si>
  <si>
    <t>00520225097050000151</t>
  </si>
  <si>
    <t>Субсидии бюджетам муниципальных районов на поддержку отрасли культуры</t>
  </si>
  <si>
    <t>Субсидии бюджетам муниципальных районов на организацию целевой подготовки педагогов для работы в муниципальных образовательных организациях Ивановской области</t>
  </si>
  <si>
    <t>18210907033050000110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</si>
  <si>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   </t>
  </si>
  <si>
    <t>048 1 12 01041 01 0000 120</t>
  </si>
  <si>
    <t>048 1 12 01042 01 0000 120</t>
  </si>
  <si>
    <t>Плата за размещение отходов производства</t>
  </si>
  <si>
    <t>Плата за размещение твердых коммунальных отходов</t>
  </si>
  <si>
    <t>005 2 02 35082 05 0000 151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</si>
  <si>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</si>
  <si>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00520220077050000151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</si>
  <si>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</si>
  <si>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</si>
  <si>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00520225497050000151</t>
  </si>
  <si>
    <t xml:space="preserve">Субсидии бюджетам муниципальных районов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</si>
  <si>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000 1 09 00000 00 0000 000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</si>
  <si>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соответствиии со статьей 227 Налогового кодекса Российской Федерации</t>
  </si>
  <si>
    <t xml:space="preserve">Налог  на  доходы   физических   лиц в виде фиксированных авансовых платежей с доходов, полученных физическими  лицами, являющимися иностранными гражданами,                    осуществляющими трудовую деятельность по найму  у  физических  лиц  на  основании патента в соответствии со статьей 227.1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</si>
  <si>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</si>
  <si>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</si>
  <si>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</si>
  <si>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</si>
  <si>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</si>
  <si>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 Государственная пошлина за выдачу разрешения на установку рекламной конструкции: сумма платежа (перерасчеты, недоимка и задолженность по соответствующему платежу, в том числе отмененному)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</si>
  <si>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</si>
  <si>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проведение комплексных кадастровых работ</t>
  </si>
  <si>
    <t xml:space="preserve">Субсидии бюджетам муниципальных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в рамках подпрограммы "Государственная поддержка граждан в сфере ипотечного жилищного кредитования" государственной программы Ивановской области "Обеспечение доступным и комфортным жильем населения Ивановской области" 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</si>
  <si>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</si>
  <si>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</si>
  <si>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</si>
  <si>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</si>
  <si>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</si>
  <si>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</si>
  <si>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Субсидии бюджетам муниципальных районов на 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</t>
  </si>
  <si>
    <t>Субсидии бюджетам муниципальных районов на софинансирование расходов, связанных с поэтапным доведением средней заработной платы педагогическим работникам 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</si>
  <si>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</si>
  <si>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</si>
  <si>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</si>
  <si>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</si>
  <si>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</si>
  <si>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</si>
  <si>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</si>
  <si>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Налог, взимаемый с налогоплательщиков, выбравших в качестве объекта налогооблажения доходы, уменьшенные на величину расходов (в том числе минимальный налог, зачисляемый в бюджеты субъектов Российской Федерации) 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</si>
  <si>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</si>
  <si>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</si>
  <si>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План на 2022 год, руб (проект)</t>
  </si>
  <si>
    <t>Отчет о совместимости для Сравнительная таблица по доходам на 2021-2023 и за 2020 год ФМР.xls</t>
  </si>
  <si>
    <t>Дата отчета: 20.11.2020 15:01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</si>
  <si>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</si>
  <si>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</si>
  <si>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</si>
  <si>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</si>
  <si>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Межбюджетные трансферты, перечисляемые бюджетам  муниципальных районов из бюджетов поселений на осуществление части полномочий по решению  вопросов местного значения в соответствии с заключенными соглашениями </t>
  </si>
  <si>
    <t xml:space="preserve">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</si>
  <si>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</si>
  <si>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</si>
  <si>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</si>
  <si>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</si>
  <si>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</si>
  <si>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</si>
  <si>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</si>
  <si>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Исполнено (отчет) за       2020 год, руб.</t>
  </si>
  <si>
    <t>Прочие доходы от компенсации затрат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</si>
  <si>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</si>
  <si>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Субсидии бюджетам муниципальных районов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общеобразоовательных организациях Ивановской области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</si>
  <si>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</si>
  <si>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Ожидаемое исполнение (оценка) за 2021 год, руб.</t>
  </si>
  <si>
    <t>План на 2023 год, руб (проект)</t>
  </si>
  <si>
    <t>План на 2024 год,    руб (проект)</t>
  </si>
  <si>
    <r>
      <t>Доходы бюджета Фурмановского муниципального района  на 2022 год и на плановый период 2023 и 2024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</si>
  <si>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к отчету за 2020 год</t>
  </si>
  <si>
    <t>к ожидаемому исполнению за 2021 год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</si>
  <si>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</si>
  <si>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Налог, взимаемый с налогоплательщиков, выбравших в качестве объекта налогообложения доходы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</si>
  <si>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</si>
  <si>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 xml:space="preserve">Субсидии бюджетам муниципальных образований Ивановской области для реализации мероприятий по модернизации объектов коммунальной инфраструктуры </t>
  </si>
  <si>
    <t xml:space="preserve">Субсидии бюджетам муниципальных районов на укрепление материально-технической базы муниципальных образовательных организаций Ивановской области </t>
  </si>
  <si>
    <t>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</si>
  <si>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</si>
  <si>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90 611 986</t>
  </si>
  <si>
    <t>128 580 544</t>
  </si>
  <si>
    <t>Субвенции бюджетам муниципальных районов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</si>
  <si>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Субвенции бюджетам муниципальных районов на проведение Всероссийской переписи населения 2020 года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</si>
  <si>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</si>
  <si>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225 487 397,93</t>
  </si>
  <si>
    <t>226 122 865,99</t>
  </si>
  <si>
    <t>92 188 516</t>
  </si>
  <si>
    <t>128 327 464</t>
  </si>
  <si>
    <t>2 876 184,19</t>
  </si>
  <si>
    <t>19 659,50</t>
  </si>
  <si>
    <t>42 025,10</t>
  </si>
  <si>
    <t>424 900,80</t>
  </si>
  <si>
    <t>1 062 250,20</t>
  </si>
  <si>
    <t>1 881,34</t>
  </si>
  <si>
    <t>17 247 905</t>
  </si>
  <si>
    <t>3 811 265</t>
  </si>
  <si>
    <t>13 436 640</t>
  </si>
  <si>
    <t>566 650 846,44</t>
  </si>
  <si>
    <t>536 632 386,95</t>
  </si>
  <si>
    <t>свыше 200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</si>
  <si>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</si>
  <si>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</si>
  <si>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субьектов Российской Федерации (за налоговые периоды, истекшие до 1 января 2016 года)</t>
  </si>
  <si>
    <t xml:space="preserve"> 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</si>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</sst>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20" borderId="3">
      <alignment shrinkToFit="1"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right" vertical="top" shrinkToFit="1"/>
      <protection/>
    </xf>
    <xf numFmtId="0" fontId="33" fillId="20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right" vertical="top" shrinkToFit="1"/>
      <protection/>
    </xf>
    <xf numFmtId="0" fontId="33" fillId="20" borderId="3">
      <alignment horizontal="center"/>
      <protection/>
    </xf>
    <xf numFmtId="0" fontId="33" fillId="20" borderId="3">
      <alignment horizontal="left"/>
      <protection/>
    </xf>
    <xf numFmtId="0" fontId="33" fillId="20" borderId="4">
      <alignment horizontal="center"/>
      <protection/>
    </xf>
    <xf numFmtId="0" fontId="33" fillId="20" borderId="4">
      <alignment horizontal="left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1" borderId="12" applyNumberFormat="0" applyFont="0" applyAlignment="0" applyProtection="0"/>
    <xf numFmtId="9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7" fillId="0" borderId="14" xfId="56" applyNumberFormat="1" applyFont="1" applyFill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left" vertical="top" wrapText="1"/>
    </xf>
    <xf numFmtId="0" fontId="9" fillId="0" borderId="14" xfId="56" applyNumberFormat="1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9" fillId="0" borderId="3" xfId="46" applyNumberFormat="1" applyFont="1" applyFill="1" applyAlignment="1" applyProtection="1">
      <alignment horizontal="center" vertical="top" wrapText="1"/>
      <protection/>
    </xf>
    <xf numFmtId="49" fontId="9" fillId="0" borderId="3" xfId="46" applyNumberFormat="1" applyFont="1" applyFill="1" applyAlignment="1" applyProtection="1">
      <alignment horizontal="center" vertical="top" wrapText="1"/>
      <protection/>
    </xf>
    <xf numFmtId="49" fontId="9" fillId="0" borderId="16" xfId="46" applyNumberFormat="1" applyFont="1" applyFill="1" applyBorder="1" applyAlignment="1" applyProtection="1">
      <alignment horizontal="center" vertical="top" wrapText="1"/>
      <protection/>
    </xf>
    <xf numFmtId="49" fontId="9" fillId="0" borderId="15" xfId="46" applyNumberFormat="1" applyFont="1" applyFill="1" applyBorder="1" applyAlignment="1" applyProtection="1">
      <alignment horizontal="center" vertical="top" wrapText="1"/>
      <protection/>
    </xf>
    <xf numFmtId="49" fontId="7" fillId="0" borderId="17" xfId="46" applyNumberFormat="1" applyFont="1" applyFill="1" applyBorder="1" applyAlignment="1" applyProtection="1">
      <alignment horizontal="center" vertical="top" wrapText="1"/>
      <protection/>
    </xf>
    <xf numFmtId="49" fontId="9" fillId="0" borderId="18" xfId="46" applyNumberFormat="1" applyFont="1" applyFill="1" applyBorder="1" applyAlignment="1" applyProtection="1">
      <alignment horizontal="center" vertical="top" wrapText="1"/>
      <protection/>
    </xf>
    <xf numFmtId="49" fontId="7" fillId="0" borderId="18" xfId="46" applyNumberFormat="1" applyFont="1" applyFill="1" applyBorder="1" applyAlignment="1" applyProtection="1">
      <alignment horizontal="center" vertical="top" wrapText="1"/>
      <protection/>
    </xf>
    <xf numFmtId="49" fontId="7" fillId="0" borderId="16" xfId="46" applyNumberFormat="1" applyFont="1" applyFill="1" applyBorder="1" applyAlignment="1" applyProtection="1">
      <alignment horizontal="center" vertical="top"/>
      <protection/>
    </xf>
    <xf numFmtId="49" fontId="9" fillId="0" borderId="17" xfId="46" applyNumberFormat="1" applyFont="1" applyFill="1" applyBorder="1" applyAlignment="1" applyProtection="1">
      <alignment horizontal="center" vertical="top"/>
      <protection/>
    </xf>
    <xf numFmtId="49" fontId="9" fillId="0" borderId="18" xfId="46" applyNumberFormat="1" applyFont="1" applyFill="1" applyBorder="1" applyAlignment="1" applyProtection="1">
      <alignment horizontal="center" vertical="top"/>
      <protection/>
    </xf>
    <xf numFmtId="49" fontId="9" fillId="0" borderId="19" xfId="46" applyNumberFormat="1" applyFont="1" applyFill="1" applyBorder="1" applyAlignment="1" applyProtection="1">
      <alignment horizontal="center" vertical="top" wrapText="1"/>
      <protection/>
    </xf>
    <xf numFmtId="49" fontId="7" fillId="0" borderId="3" xfId="46" applyNumberFormat="1" applyFont="1" applyFill="1" applyAlignment="1" applyProtection="1">
      <alignment horizontal="center" vertical="top" wrapText="1"/>
      <protection/>
    </xf>
    <xf numFmtId="49" fontId="9" fillId="0" borderId="17" xfId="46" applyNumberFormat="1" applyFont="1" applyFill="1" applyBorder="1" applyAlignment="1" applyProtection="1">
      <alignment horizontal="center" vertical="top" wrapText="1"/>
      <protection/>
    </xf>
    <xf numFmtId="49" fontId="9" fillId="0" borderId="18" xfId="46" applyNumberFormat="1" applyFont="1" applyFill="1" applyBorder="1" applyAlignment="1" applyProtection="1">
      <alignment horizontal="center"/>
      <protection/>
    </xf>
    <xf numFmtId="49" fontId="7" fillId="0" borderId="18" xfId="46" applyNumberFormat="1" applyFont="1" applyFill="1" applyBorder="1" applyAlignment="1" applyProtection="1">
      <alignment horizontal="center"/>
      <protection/>
    </xf>
    <xf numFmtId="49" fontId="9" fillId="0" borderId="20" xfId="46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>
      <alignment horizontal="center"/>
    </xf>
    <xf numFmtId="172" fontId="6" fillId="0" borderId="14" xfId="0" applyNumberFormat="1" applyFont="1" applyBorder="1" applyAlignment="1">
      <alignment horizontal="center" vertical="top" wrapText="1"/>
    </xf>
    <xf numFmtId="172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49" fontId="9" fillId="0" borderId="21" xfId="46" applyNumberFormat="1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>
      <alignment horizontal="center" vertical="top" wrapText="1"/>
    </xf>
    <xf numFmtId="49" fontId="7" fillId="0" borderId="18" xfId="46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justify" vertical="top" wrapText="1"/>
    </xf>
    <xf numFmtId="49" fontId="7" fillId="0" borderId="16" xfId="46" applyNumberFormat="1" applyFont="1" applyFill="1" applyBorder="1" applyAlignment="1" applyProtection="1">
      <alignment horizontal="center" vertical="top" wrapText="1"/>
      <protection/>
    </xf>
    <xf numFmtId="3" fontId="9" fillId="0" borderId="18" xfId="46" applyNumberFormat="1" applyFont="1" applyFill="1" applyBorder="1" applyAlignment="1" applyProtection="1">
      <alignment horizontal="center" vertical="top" wrapText="1"/>
      <protection/>
    </xf>
    <xf numFmtId="0" fontId="6" fillId="0" borderId="18" xfId="46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/>
    </xf>
    <xf numFmtId="171" fontId="6" fillId="0" borderId="14" xfId="91" applyFont="1" applyBorder="1" applyAlignment="1">
      <alignment horizontal="center" vertical="top" wrapText="1"/>
    </xf>
    <xf numFmtId="171" fontId="6" fillId="0" borderId="14" xfId="91" applyFont="1" applyBorder="1" applyAlignment="1">
      <alignment vertical="top" wrapText="1"/>
    </xf>
    <xf numFmtId="171" fontId="52" fillId="0" borderId="14" xfId="91" applyFont="1" applyBorder="1" applyAlignment="1">
      <alignment horizontal="center" vertical="top"/>
    </xf>
    <xf numFmtId="171" fontId="5" fillId="0" borderId="14" xfId="91" applyFont="1" applyBorder="1" applyAlignment="1">
      <alignment horizontal="center" vertical="top" wrapText="1"/>
    </xf>
    <xf numFmtId="2" fontId="7" fillId="0" borderId="22" xfId="46" applyNumberFormat="1" applyFont="1" applyFill="1" applyBorder="1" applyAlignment="1" applyProtection="1">
      <alignment horizontal="center" vertical="top" wrapText="1"/>
      <protection/>
    </xf>
    <xf numFmtId="2" fontId="7" fillId="0" borderId="15" xfId="46" applyNumberFormat="1" applyFont="1" applyFill="1" applyBorder="1" applyAlignment="1" applyProtection="1">
      <alignment horizontal="center" vertical="top" wrapText="1"/>
      <protection/>
    </xf>
    <xf numFmtId="49" fontId="7" fillId="0" borderId="20" xfId="46" applyNumberFormat="1" applyFont="1" applyFill="1" applyBorder="1" applyAlignment="1" applyProtection="1">
      <alignment horizontal="center" vertical="top" wrapText="1"/>
      <protection/>
    </xf>
    <xf numFmtId="4" fontId="7" fillId="0" borderId="20" xfId="46" applyNumberFormat="1" applyFont="1" applyFill="1" applyBorder="1" applyAlignment="1" applyProtection="1">
      <alignment horizontal="center" vertical="top" wrapText="1"/>
      <protection/>
    </xf>
    <xf numFmtId="49" fontId="7" fillId="0" borderId="15" xfId="46" applyNumberFormat="1" applyFont="1" applyFill="1" applyBorder="1" applyAlignment="1" applyProtection="1">
      <alignment horizontal="center" vertical="top" wrapText="1"/>
      <protection/>
    </xf>
    <xf numFmtId="49" fontId="9" fillId="0" borderId="15" xfId="46" applyNumberFormat="1" applyFont="1" applyFill="1" applyBorder="1" applyAlignment="1" applyProtection="1">
      <alignment horizontal="center" vertical="top"/>
      <protection/>
    </xf>
    <xf numFmtId="49" fontId="7" fillId="0" borderId="20" xfId="46" applyNumberFormat="1" applyFont="1" applyFill="1" applyBorder="1" applyAlignment="1" applyProtection="1">
      <alignment horizontal="center"/>
      <protection/>
    </xf>
    <xf numFmtId="0" fontId="7" fillId="0" borderId="14" xfId="56" applyNumberFormat="1" applyFont="1" applyBorder="1" applyAlignment="1" applyProtection="1">
      <alignment horizontal="left" vertical="top" wrapText="1"/>
      <protection/>
    </xf>
    <xf numFmtId="2" fontId="5" fillId="0" borderId="14" xfId="0" applyNumberFormat="1" applyFont="1" applyBorder="1" applyAlignment="1">
      <alignment horizontal="center" vertical="top" wrapText="1"/>
    </xf>
    <xf numFmtId="0" fontId="7" fillId="35" borderId="14" xfId="56" applyNumberFormat="1" applyFont="1" applyFill="1" applyBorder="1" applyAlignment="1" applyProtection="1">
      <alignment horizontal="left" vertical="top" wrapText="1"/>
      <protection/>
    </xf>
    <xf numFmtId="49" fontId="7" fillId="0" borderId="0" xfId="46" applyNumberFormat="1" applyFont="1" applyFill="1" applyBorder="1" applyAlignment="1" applyProtection="1">
      <alignment horizontal="center" vertical="top" wrapText="1"/>
      <protection/>
    </xf>
    <xf numFmtId="0" fontId="9" fillId="0" borderId="14" xfId="56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9" fillId="35" borderId="14" xfId="0" applyFont="1" applyFill="1" applyBorder="1" applyAlignment="1">
      <alignment horizontal="left" vertical="top" wrapText="1"/>
    </xf>
    <xf numFmtId="4" fontId="7" fillId="0" borderId="0" xfId="46" applyNumberFormat="1" applyFont="1" applyFill="1" applyBorder="1" applyAlignment="1" applyProtection="1">
      <alignment horizontal="center" vertical="top" wrapText="1"/>
      <protection/>
    </xf>
    <xf numFmtId="4" fontId="5" fillId="35" borderId="14" xfId="0" applyNumberFormat="1" applyFont="1" applyFill="1" applyBorder="1" applyAlignment="1">
      <alignment horizontal="center" vertical="top" wrapText="1"/>
    </xf>
    <xf numFmtId="4" fontId="6" fillId="35" borderId="14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Alignment="1">
      <alignment vertical="top" wrapText="1"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43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5" fillId="35" borderId="14" xfId="0" applyFont="1" applyFill="1" applyBorder="1" applyAlignment="1">
      <alignment horizontal="left" vertical="top" wrapText="1"/>
    </xf>
    <xf numFmtId="172" fontId="6" fillId="0" borderId="14" xfId="0" applyNumberFormat="1" applyFont="1" applyBorder="1" applyAlignment="1">
      <alignment horizontal="center" vertical="top" wrapText="1"/>
    </xf>
    <xf numFmtId="0" fontId="9" fillId="35" borderId="14" xfId="0" applyNumberFormat="1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justify" vertical="top" wrapText="1"/>
    </xf>
    <xf numFmtId="0" fontId="7" fillId="35" borderId="14" xfId="0" applyFont="1" applyFill="1" applyBorder="1" applyAlignment="1">
      <alignment horizontal="justify" vertical="top" wrapText="1"/>
    </xf>
    <xf numFmtId="0" fontId="9" fillId="35" borderId="14" xfId="0" applyFont="1" applyFill="1" applyBorder="1" applyAlignment="1">
      <alignment horizontal="justify" vertical="top" wrapText="1"/>
    </xf>
    <xf numFmtId="0" fontId="7" fillId="35" borderId="14" xfId="0" applyFont="1" applyFill="1" applyBorder="1" applyAlignment="1">
      <alignment horizontal="left" vertical="top" wrapText="1"/>
    </xf>
    <xf numFmtId="179" fontId="0" fillId="0" borderId="0" xfId="0" applyNumberFormat="1" applyAlignment="1">
      <alignment/>
    </xf>
    <xf numFmtId="179" fontId="5" fillId="0" borderId="14" xfId="0" applyNumberFormat="1" applyFont="1" applyBorder="1" applyAlignment="1">
      <alignment horizontal="center" vertical="top" wrapText="1"/>
    </xf>
    <xf numFmtId="179" fontId="6" fillId="0" borderId="14" xfId="0" applyNumberFormat="1" applyFont="1" applyBorder="1" applyAlignment="1">
      <alignment horizontal="center" vertical="top" wrapText="1"/>
    </xf>
    <xf numFmtId="179" fontId="5" fillId="0" borderId="14" xfId="0" applyNumberFormat="1" applyFont="1" applyBorder="1" applyAlignment="1">
      <alignment horizontal="center" vertical="top" wrapText="1"/>
    </xf>
    <xf numFmtId="179" fontId="6" fillId="0" borderId="14" xfId="0" applyNumberFormat="1" applyFont="1" applyBorder="1" applyAlignment="1">
      <alignment horizontal="center" vertical="top" wrapText="1"/>
    </xf>
    <xf numFmtId="0" fontId="0" fillId="35" borderId="0" xfId="0" applyFill="1" applyAlignment="1">
      <alignment/>
    </xf>
    <xf numFmtId="4" fontId="6" fillId="35" borderId="14" xfId="58" applyNumberFormat="1" applyFont="1" applyFill="1" applyBorder="1" applyAlignment="1" applyProtection="1">
      <alignment horizontal="center" vertical="top" shrinkToFit="1"/>
      <protection/>
    </xf>
    <xf numFmtId="4" fontId="6" fillId="35" borderId="14" xfId="58" applyNumberFormat="1" applyFont="1" applyFill="1" applyBorder="1" applyAlignment="1" applyProtection="1">
      <alignment horizontal="center" vertical="top" shrinkToFit="1"/>
      <protection/>
    </xf>
    <xf numFmtId="4" fontId="5" fillId="35" borderId="14" xfId="84" applyNumberFormat="1" applyFont="1" applyFill="1" applyBorder="1" applyAlignment="1">
      <alignment horizontal="center" vertical="top" wrapText="1"/>
      <protection/>
    </xf>
    <xf numFmtId="4" fontId="5" fillId="35" borderId="14" xfId="58" applyNumberFormat="1" applyFont="1" applyFill="1" applyBorder="1" applyAlignment="1" applyProtection="1">
      <alignment horizontal="center" vertical="top" shrinkToFit="1"/>
      <protection/>
    </xf>
    <xf numFmtId="4" fontId="5" fillId="35" borderId="14" xfId="58" applyNumberFormat="1" applyFont="1" applyFill="1" applyBorder="1" applyAlignment="1" applyProtection="1">
      <alignment horizontal="center" vertical="top" wrapText="1" shrinkToFit="1"/>
      <protection/>
    </xf>
    <xf numFmtId="4" fontId="6" fillId="35" borderId="14" xfId="84" applyNumberFormat="1" applyFont="1" applyFill="1" applyBorder="1" applyAlignment="1">
      <alignment horizontal="center" vertical="top" wrapText="1"/>
      <protection/>
    </xf>
    <xf numFmtId="4" fontId="5" fillId="35" borderId="14" xfId="58" applyNumberFormat="1" applyFont="1" applyFill="1" applyBorder="1" applyAlignment="1" applyProtection="1">
      <alignment horizontal="center" vertical="top" shrinkToFit="1"/>
      <protection/>
    </xf>
    <xf numFmtId="4" fontId="5" fillId="35" borderId="14" xfId="0" applyNumberFormat="1" applyFont="1" applyFill="1" applyBorder="1" applyAlignment="1">
      <alignment horizontal="center" vertical="top" wrapText="1"/>
    </xf>
    <xf numFmtId="4" fontId="6" fillId="35" borderId="14" xfId="53" applyNumberFormat="1" applyFont="1" applyFill="1" applyBorder="1" applyAlignment="1" applyProtection="1">
      <alignment horizontal="center" vertical="top" shrinkToFit="1"/>
      <protection/>
    </xf>
    <xf numFmtId="4" fontId="5" fillId="35" borderId="14" xfId="84" applyNumberFormat="1" applyFont="1" applyFill="1" applyBorder="1" applyAlignment="1">
      <alignment horizontal="center" vertical="top"/>
      <protection/>
    </xf>
    <xf numFmtId="4" fontId="5" fillId="35" borderId="14" xfId="59" applyNumberFormat="1" applyFont="1" applyFill="1" applyBorder="1" applyAlignment="1" applyProtection="1">
      <alignment horizontal="center" vertical="top" shrinkToFit="1"/>
      <protection/>
    </xf>
    <xf numFmtId="4" fontId="6" fillId="35" borderId="14" xfId="84" applyNumberFormat="1" applyFont="1" applyFill="1" applyBorder="1" applyAlignment="1">
      <alignment horizontal="center" vertical="top"/>
      <protection/>
    </xf>
    <xf numFmtId="4" fontId="5" fillId="35" borderId="14" xfId="59" applyNumberFormat="1" applyFont="1" applyFill="1" applyBorder="1" applyAlignment="1" applyProtection="1">
      <alignment horizontal="center" vertical="top" shrinkToFit="1"/>
      <protection/>
    </xf>
    <xf numFmtId="4" fontId="6" fillId="35" borderId="14" xfId="59" applyNumberFormat="1" applyFont="1" applyFill="1" applyBorder="1" applyAlignment="1" applyProtection="1">
      <alignment horizontal="center" vertical="top" shrinkToFit="1"/>
      <protection/>
    </xf>
    <xf numFmtId="171" fontId="6" fillId="35" borderId="14" xfId="91" applyFont="1" applyFill="1" applyBorder="1" applyAlignment="1">
      <alignment horizontal="center" vertical="top" wrapText="1"/>
    </xf>
    <xf numFmtId="171" fontId="6" fillId="35" borderId="14" xfId="91" applyFont="1" applyFill="1" applyBorder="1" applyAlignment="1">
      <alignment horizontal="center" vertical="top" wrapText="1"/>
    </xf>
    <xf numFmtId="171" fontId="5" fillId="35" borderId="14" xfId="91" applyFont="1" applyFill="1" applyBorder="1" applyAlignment="1">
      <alignment horizontal="center" vertical="top" wrapText="1"/>
    </xf>
    <xf numFmtId="171" fontId="5" fillId="35" borderId="14" xfId="91" applyFont="1" applyFill="1" applyBorder="1" applyAlignment="1">
      <alignment horizontal="center" vertical="top" wrapText="1"/>
    </xf>
    <xf numFmtId="4" fontId="6" fillId="35" borderId="14" xfId="0" applyNumberFormat="1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5" fillId="35" borderId="28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="86" zoomScaleNormal="86" zoomScalePageLayoutView="0" workbookViewId="0" topLeftCell="B79">
      <selection activeCell="S133" sqref="S133"/>
    </sheetView>
  </sheetViews>
  <sheetFormatPr defaultColWidth="9.140625" defaultRowHeight="15"/>
  <cols>
    <col min="1" max="1" width="23.57421875" style="0" hidden="1" customWidth="1"/>
    <col min="2" max="2" width="32.57421875" style="0" customWidth="1"/>
    <col min="3" max="3" width="16.140625" style="0" customWidth="1"/>
    <col min="4" max="4" width="15.00390625" style="88" customWidth="1"/>
    <col min="5" max="5" width="15.140625" style="88" customWidth="1"/>
    <col min="6" max="6" width="13.7109375" style="0" customWidth="1"/>
    <col min="7" max="7" width="10.8515625" style="0" bestFit="1" customWidth="1"/>
    <col min="8" max="8" width="13.140625" style="88" customWidth="1"/>
    <col min="9" max="9" width="10.00390625" style="0" bestFit="1" customWidth="1"/>
    <col min="10" max="10" width="14.8515625" style="88" customWidth="1"/>
    <col min="11" max="11" width="12.140625" style="0" customWidth="1"/>
    <col min="12" max="12" width="9.140625" style="83" customWidth="1"/>
    <col min="13" max="13" width="12.8515625" style="88" customWidth="1"/>
    <col min="14" max="14" width="9.140625" style="83" customWidth="1"/>
    <col min="15" max="15" width="15.57421875" style="88" customWidth="1"/>
    <col min="16" max="16" width="13.421875" style="0" customWidth="1"/>
    <col min="18" max="18" width="14.57421875" style="88" customWidth="1"/>
    <col min="19" max="19" width="10.00390625" style="83" bestFit="1" customWidth="1"/>
  </cols>
  <sheetData>
    <row r="1" ht="15">
      <c r="C1" s="42"/>
    </row>
    <row r="2" spans="2:13" ht="37.5" customHeight="1">
      <c r="B2" s="109" t="s">
        <v>191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5" spans="1:19" ht="18.75" customHeight="1">
      <c r="A5" s="111" t="s">
        <v>19</v>
      </c>
      <c r="B5" s="112" t="s">
        <v>0</v>
      </c>
      <c r="C5" s="113" t="s">
        <v>183</v>
      </c>
      <c r="D5" s="114" t="s">
        <v>188</v>
      </c>
      <c r="E5" s="116" t="s">
        <v>167</v>
      </c>
      <c r="F5" s="112" t="s">
        <v>1</v>
      </c>
      <c r="G5" s="112"/>
      <c r="H5" s="112"/>
      <c r="I5" s="112"/>
      <c r="J5" s="114" t="s">
        <v>189</v>
      </c>
      <c r="K5" s="112" t="s">
        <v>1</v>
      </c>
      <c r="L5" s="112"/>
      <c r="M5" s="112"/>
      <c r="N5" s="112"/>
      <c r="O5" s="114" t="s">
        <v>190</v>
      </c>
      <c r="P5" s="112" t="s">
        <v>1</v>
      </c>
      <c r="Q5" s="112"/>
      <c r="R5" s="112"/>
      <c r="S5" s="112"/>
    </row>
    <row r="6" spans="1:19" ht="27" customHeight="1">
      <c r="A6" s="111"/>
      <c r="B6" s="112"/>
      <c r="C6" s="112"/>
      <c r="D6" s="115"/>
      <c r="E6" s="117"/>
      <c r="F6" s="113" t="s">
        <v>192</v>
      </c>
      <c r="G6" s="119"/>
      <c r="H6" s="113" t="s">
        <v>193</v>
      </c>
      <c r="I6" s="119"/>
      <c r="J6" s="115"/>
      <c r="K6" s="113" t="s">
        <v>192</v>
      </c>
      <c r="L6" s="119"/>
      <c r="M6" s="113" t="s">
        <v>193</v>
      </c>
      <c r="N6" s="119"/>
      <c r="O6" s="115"/>
      <c r="P6" s="113" t="s">
        <v>192</v>
      </c>
      <c r="Q6" s="119"/>
      <c r="R6" s="113" t="s">
        <v>193</v>
      </c>
      <c r="S6" s="119"/>
    </row>
    <row r="7" spans="1:19" ht="17.25" customHeight="1">
      <c r="A7" s="111"/>
      <c r="B7" s="112"/>
      <c r="C7" s="112"/>
      <c r="D7" s="115"/>
      <c r="E7" s="118"/>
      <c r="F7" s="1" t="s">
        <v>2</v>
      </c>
      <c r="G7" s="1" t="s">
        <v>3</v>
      </c>
      <c r="H7" s="108" t="s">
        <v>2</v>
      </c>
      <c r="I7" s="1" t="s">
        <v>3</v>
      </c>
      <c r="J7" s="115"/>
      <c r="K7" s="1" t="s">
        <v>2</v>
      </c>
      <c r="L7" s="84" t="s">
        <v>3</v>
      </c>
      <c r="M7" s="108" t="s">
        <v>2</v>
      </c>
      <c r="N7" s="84" t="s">
        <v>3</v>
      </c>
      <c r="O7" s="115"/>
      <c r="P7" s="1" t="s">
        <v>2</v>
      </c>
      <c r="Q7" s="1" t="s">
        <v>3</v>
      </c>
      <c r="R7" s="108" t="s">
        <v>2</v>
      </c>
      <c r="S7" s="84" t="s">
        <v>3</v>
      </c>
    </row>
    <row r="8" spans="1:19" ht="25.5">
      <c r="A8" s="47"/>
      <c r="B8" s="7" t="s">
        <v>71</v>
      </c>
      <c r="C8" s="45">
        <v>176967369.96</v>
      </c>
      <c r="D8" s="103">
        <v>173489681.45</v>
      </c>
      <c r="E8" s="89">
        <v>175974745.96</v>
      </c>
      <c r="F8" s="14">
        <v>-992624</v>
      </c>
      <c r="G8" s="77">
        <v>99.4</v>
      </c>
      <c r="H8" s="107">
        <f>E8-D8</f>
        <v>2485064.5100000203</v>
      </c>
      <c r="I8" s="32">
        <f>(E8/D8)*100</f>
        <v>101.43239902755612</v>
      </c>
      <c r="J8" s="89">
        <v>177160535.96</v>
      </c>
      <c r="K8" s="3">
        <v>193166</v>
      </c>
      <c r="L8" s="87">
        <v>100.1</v>
      </c>
      <c r="M8" s="64">
        <f>J8-D8</f>
        <v>3670854.5100000203</v>
      </c>
      <c r="N8" s="85">
        <f>(J8/D8)*100</f>
        <v>102.11589212644785</v>
      </c>
      <c r="O8" s="89">
        <v>117648635.96</v>
      </c>
      <c r="P8" s="14">
        <v>-59318734</v>
      </c>
      <c r="Q8" s="77">
        <v>66.5</v>
      </c>
      <c r="R8" s="64">
        <f>O8-D8</f>
        <v>-55841045.489999995</v>
      </c>
      <c r="S8" s="85">
        <f>(O8/D8)*100</f>
        <v>67.81304511986583</v>
      </c>
    </row>
    <row r="9" spans="1:19" ht="26.25" customHeight="1">
      <c r="A9" s="48" t="s">
        <v>4</v>
      </c>
      <c r="B9" s="7" t="s">
        <v>67</v>
      </c>
      <c r="C9" s="43">
        <v>104464467.1</v>
      </c>
      <c r="D9" s="104">
        <v>102975204.75</v>
      </c>
      <c r="E9" s="90">
        <v>106055000</v>
      </c>
      <c r="F9" s="14">
        <v>1590532.9</v>
      </c>
      <c r="G9" s="77">
        <v>101.5</v>
      </c>
      <c r="H9" s="107">
        <f aca="true" t="shared" si="0" ref="H9:H23">E9-D9</f>
        <v>3079795.25</v>
      </c>
      <c r="I9" s="32">
        <f aca="true" t="shared" si="1" ref="I9:I23">(E9/D9)*100</f>
        <v>102.99081245575286</v>
      </c>
      <c r="J9" s="90">
        <v>106369400</v>
      </c>
      <c r="K9" s="3">
        <v>1904932.9</v>
      </c>
      <c r="L9" s="87">
        <v>101.8</v>
      </c>
      <c r="M9" s="64">
        <f aca="true" t="shared" si="2" ref="M9:M23">J9-D9</f>
        <v>3394195.25</v>
      </c>
      <c r="N9" s="85">
        <f aca="true" t="shared" si="3" ref="N9:N71">(J9/D9)*100</f>
        <v>103.29612867315032</v>
      </c>
      <c r="O9" s="90">
        <v>106526000</v>
      </c>
      <c r="P9" s="14">
        <v>2061532.9</v>
      </c>
      <c r="Q9" s="77">
        <v>102</v>
      </c>
      <c r="R9" s="64">
        <f aca="true" t="shared" si="4" ref="R9:R21">O9-D9</f>
        <v>3550795.25</v>
      </c>
      <c r="S9" s="85">
        <f aca="true" t="shared" si="5" ref="S9:S72">(O9/D9)*100</f>
        <v>103.44820411731203</v>
      </c>
    </row>
    <row r="10" spans="1:19" ht="102">
      <c r="A10" s="13" t="s">
        <v>5</v>
      </c>
      <c r="B10" s="8" t="s">
        <v>68</v>
      </c>
      <c r="C10" s="46">
        <v>103320530.57</v>
      </c>
      <c r="D10" s="105">
        <v>100486400</v>
      </c>
      <c r="E10" s="91">
        <v>104700000</v>
      </c>
      <c r="F10" s="6">
        <f>E10-C10</f>
        <v>1379469.4300000072</v>
      </c>
      <c r="G10" s="33">
        <f>(E10/C10)*100</f>
        <v>101.33513583640128</v>
      </c>
      <c r="H10" s="63">
        <f t="shared" si="0"/>
        <v>4213600</v>
      </c>
      <c r="I10" s="33">
        <f t="shared" si="1"/>
        <v>104.19320425450609</v>
      </c>
      <c r="J10" s="91">
        <v>104909400</v>
      </c>
      <c r="K10" s="6">
        <f>J10-C10</f>
        <v>1588869.4300000072</v>
      </c>
      <c r="L10" s="86">
        <f>(J10/C10)*100</f>
        <v>101.53780610807408</v>
      </c>
      <c r="M10" s="63">
        <f t="shared" si="2"/>
        <v>4423000</v>
      </c>
      <c r="N10" s="86">
        <f t="shared" si="3"/>
        <v>104.40159066301509</v>
      </c>
      <c r="O10" s="98">
        <v>105056000</v>
      </c>
      <c r="P10" s="6">
        <f>O10-C10</f>
        <v>1735469.4300000072</v>
      </c>
      <c r="Q10" s="33">
        <f>(O10/C10)*100</f>
        <v>101.67969465548208</v>
      </c>
      <c r="R10" s="63">
        <f t="shared" si="4"/>
        <v>4569600</v>
      </c>
      <c r="S10" s="86">
        <f t="shared" si="5"/>
        <v>104.54748105216227</v>
      </c>
    </row>
    <row r="11" spans="1:19" ht="157.5" customHeight="1">
      <c r="A11" s="13" t="s">
        <v>6</v>
      </c>
      <c r="B11" s="8" t="s">
        <v>138</v>
      </c>
      <c r="C11" s="46">
        <v>392482.37</v>
      </c>
      <c r="D11" s="105">
        <v>1128900</v>
      </c>
      <c r="E11" s="92">
        <v>500000</v>
      </c>
      <c r="F11" s="6">
        <f aca="true" t="shared" si="6" ref="F11:F76">E11-C11</f>
        <v>107517.63</v>
      </c>
      <c r="G11" s="33">
        <f aca="true" t="shared" si="7" ref="G11:G76">(E11/C11)*100</f>
        <v>127.39425722485318</v>
      </c>
      <c r="H11" s="63">
        <f t="shared" si="0"/>
        <v>-628900</v>
      </c>
      <c r="I11" s="33">
        <f t="shared" si="1"/>
        <v>44.29090264859598</v>
      </c>
      <c r="J11" s="92">
        <v>510000</v>
      </c>
      <c r="K11" s="6">
        <f aca="true" t="shared" si="8" ref="K11:K76">J11-C11</f>
        <v>117517.63</v>
      </c>
      <c r="L11" s="86">
        <f aca="true" t="shared" si="9" ref="L11:L76">(J11/C11)*100</f>
        <v>129.94214236935025</v>
      </c>
      <c r="M11" s="63">
        <f t="shared" si="2"/>
        <v>-618900</v>
      </c>
      <c r="N11" s="86">
        <f t="shared" si="3"/>
        <v>45.176720701567895</v>
      </c>
      <c r="O11" s="92">
        <v>520000</v>
      </c>
      <c r="P11" s="6">
        <f aca="true" t="shared" si="10" ref="P11:P76">O11-C11</f>
        <v>127517.63</v>
      </c>
      <c r="Q11" s="33">
        <f aca="true" t="shared" si="11" ref="Q11:Q20">(O11/C11)*100</f>
        <v>132.4900275138473</v>
      </c>
      <c r="R11" s="63">
        <f t="shared" si="4"/>
        <v>-608900</v>
      </c>
      <c r="S11" s="86">
        <f t="shared" si="5"/>
        <v>46.062538754539815</v>
      </c>
    </row>
    <row r="12" spans="1:19" ht="64.5">
      <c r="A12" s="13" t="s">
        <v>7</v>
      </c>
      <c r="B12" s="11" t="s">
        <v>69</v>
      </c>
      <c r="C12" s="46">
        <v>512684.66</v>
      </c>
      <c r="D12" s="106">
        <v>995000</v>
      </c>
      <c r="E12" s="92">
        <v>600000</v>
      </c>
      <c r="F12" s="6">
        <f t="shared" si="6"/>
        <v>87315.34000000003</v>
      </c>
      <c r="G12" s="33">
        <f t="shared" si="7"/>
        <v>117.03100303410679</v>
      </c>
      <c r="H12" s="63">
        <f t="shared" si="0"/>
        <v>-395000</v>
      </c>
      <c r="I12" s="33">
        <f t="shared" si="1"/>
        <v>60.30150753768844</v>
      </c>
      <c r="J12" s="92">
        <v>690000</v>
      </c>
      <c r="K12" s="6">
        <f t="shared" si="8"/>
        <v>177315.34000000003</v>
      </c>
      <c r="L12" s="86">
        <f t="shared" si="9"/>
        <v>134.5856534892228</v>
      </c>
      <c r="M12" s="63">
        <f t="shared" si="2"/>
        <v>-305000</v>
      </c>
      <c r="N12" s="86">
        <f t="shared" si="3"/>
        <v>69.34673366834171</v>
      </c>
      <c r="O12" s="99">
        <v>690000</v>
      </c>
      <c r="P12" s="6">
        <f t="shared" si="10"/>
        <v>177315.34000000003</v>
      </c>
      <c r="Q12" s="33">
        <f t="shared" si="11"/>
        <v>134.5856534892228</v>
      </c>
      <c r="R12" s="63">
        <f t="shared" si="4"/>
        <v>-305000</v>
      </c>
      <c r="S12" s="86">
        <f t="shared" si="5"/>
        <v>69.34673366834171</v>
      </c>
    </row>
    <row r="13" spans="1:19" ht="150" customHeight="1">
      <c r="A13" s="13" t="s">
        <v>8</v>
      </c>
      <c r="B13" s="11" t="s">
        <v>139</v>
      </c>
      <c r="C13" s="46">
        <v>238769.5</v>
      </c>
      <c r="D13" s="106">
        <v>245000</v>
      </c>
      <c r="E13" s="92">
        <v>255000</v>
      </c>
      <c r="F13" s="6">
        <f t="shared" si="6"/>
        <v>16230.5</v>
      </c>
      <c r="G13" s="33">
        <f t="shared" si="7"/>
        <v>106.79755998986471</v>
      </c>
      <c r="H13" s="63">
        <f t="shared" si="0"/>
        <v>10000</v>
      </c>
      <c r="I13" s="33">
        <f t="shared" si="1"/>
        <v>104.08163265306123</v>
      </c>
      <c r="J13" s="92">
        <v>260000</v>
      </c>
      <c r="K13" s="6">
        <f t="shared" si="8"/>
        <v>21230.5</v>
      </c>
      <c r="L13" s="86">
        <f t="shared" si="9"/>
        <v>108.89162979358753</v>
      </c>
      <c r="M13" s="63">
        <f t="shared" si="2"/>
        <v>15000</v>
      </c>
      <c r="N13" s="86">
        <f t="shared" si="3"/>
        <v>106.12244897959184</v>
      </c>
      <c r="O13" s="92">
        <v>260000</v>
      </c>
      <c r="P13" s="6">
        <f t="shared" si="10"/>
        <v>21230.5</v>
      </c>
      <c r="Q13" s="33">
        <f t="shared" si="11"/>
        <v>108.89162979358753</v>
      </c>
      <c r="R13" s="63">
        <f t="shared" si="4"/>
        <v>15000</v>
      </c>
      <c r="S13" s="86">
        <f t="shared" si="5"/>
        <v>106.12244897959184</v>
      </c>
    </row>
    <row r="14" spans="1:19" ht="69" customHeight="1">
      <c r="A14" s="59"/>
      <c r="B14" s="11" t="s">
        <v>194</v>
      </c>
      <c r="C14" s="46">
        <v>0</v>
      </c>
      <c r="D14" s="106">
        <v>119904.75</v>
      </c>
      <c r="E14" s="92"/>
      <c r="F14" s="6"/>
      <c r="G14" s="33"/>
      <c r="H14" s="107"/>
      <c r="I14" s="32">
        <f t="shared" si="1"/>
        <v>0</v>
      </c>
      <c r="J14" s="92"/>
      <c r="K14" s="6"/>
      <c r="L14" s="86"/>
      <c r="M14" s="64"/>
      <c r="N14" s="85">
        <f t="shared" si="3"/>
        <v>0</v>
      </c>
      <c r="O14" s="92"/>
      <c r="P14" s="6"/>
      <c r="Q14" s="33"/>
      <c r="R14" s="64"/>
      <c r="S14" s="85">
        <f t="shared" si="5"/>
        <v>0</v>
      </c>
    </row>
    <row r="15" spans="1:19" ht="51">
      <c r="A15" s="49" t="s">
        <v>9</v>
      </c>
      <c r="B15" s="7" t="s">
        <v>70</v>
      </c>
      <c r="C15" s="44">
        <v>5479023.02</v>
      </c>
      <c r="D15" s="107">
        <v>6496994</v>
      </c>
      <c r="E15" s="89">
        <v>6771240</v>
      </c>
      <c r="F15" s="14">
        <f t="shared" si="6"/>
        <v>1292216.9800000004</v>
      </c>
      <c r="G15" s="77">
        <f t="shared" si="7"/>
        <v>123.5848065482302</v>
      </c>
      <c r="H15" s="107">
        <f t="shared" si="0"/>
        <v>274246</v>
      </c>
      <c r="I15" s="32">
        <f t="shared" si="1"/>
        <v>104.22112133703678</v>
      </c>
      <c r="J15" s="89">
        <v>6901890</v>
      </c>
      <c r="K15" s="14">
        <f t="shared" si="8"/>
        <v>1422866.9800000004</v>
      </c>
      <c r="L15" s="85">
        <f t="shared" si="9"/>
        <v>125.96935575569093</v>
      </c>
      <c r="M15" s="64">
        <f t="shared" si="2"/>
        <v>404896</v>
      </c>
      <c r="N15" s="85">
        <f t="shared" si="3"/>
        <v>106.23205131480805</v>
      </c>
      <c r="O15" s="89">
        <v>7038750</v>
      </c>
      <c r="P15" s="14">
        <f t="shared" si="10"/>
        <v>1559726.9800000004</v>
      </c>
      <c r="Q15" s="77">
        <f t="shared" si="11"/>
        <v>128.46724633765092</v>
      </c>
      <c r="R15" s="64">
        <f t="shared" si="4"/>
        <v>541756</v>
      </c>
      <c r="S15" s="85">
        <f t="shared" si="5"/>
        <v>108.338563957424</v>
      </c>
    </row>
    <row r="16" spans="1:19" ht="156" customHeight="1">
      <c r="A16" s="13" t="s">
        <v>10</v>
      </c>
      <c r="B16" s="8" t="s">
        <v>140</v>
      </c>
      <c r="C16" s="36">
        <v>2527132.27</v>
      </c>
      <c r="D16" s="96">
        <v>2975520</v>
      </c>
      <c r="E16" s="63">
        <v>3061480</v>
      </c>
      <c r="F16" s="6">
        <f t="shared" si="6"/>
        <v>534347.73</v>
      </c>
      <c r="G16" s="33">
        <f t="shared" si="7"/>
        <v>121.1444306395565</v>
      </c>
      <c r="H16" s="63">
        <f t="shared" si="0"/>
        <v>85960</v>
      </c>
      <c r="I16" s="33">
        <f t="shared" si="1"/>
        <v>102.88890681292682</v>
      </c>
      <c r="J16" s="63">
        <v>3087890</v>
      </c>
      <c r="K16" s="6">
        <f t="shared" si="8"/>
        <v>560757.73</v>
      </c>
      <c r="L16" s="86">
        <f t="shared" si="9"/>
        <v>122.18948872035101</v>
      </c>
      <c r="M16" s="63">
        <f t="shared" si="2"/>
        <v>112370</v>
      </c>
      <c r="N16" s="86">
        <f t="shared" si="3"/>
        <v>103.77648276603753</v>
      </c>
      <c r="O16" s="96">
        <v>3099070</v>
      </c>
      <c r="P16" s="6">
        <f t="shared" si="10"/>
        <v>571937.73</v>
      </c>
      <c r="Q16" s="33">
        <f t="shared" si="11"/>
        <v>122.6318874080936</v>
      </c>
      <c r="R16" s="63">
        <f t="shared" si="4"/>
        <v>123550</v>
      </c>
      <c r="S16" s="86">
        <f t="shared" si="5"/>
        <v>104.15221541108781</v>
      </c>
    </row>
    <row r="17" spans="1:19" ht="192" customHeight="1">
      <c r="A17" s="13" t="s">
        <v>11</v>
      </c>
      <c r="B17" s="9" t="s">
        <v>141</v>
      </c>
      <c r="C17" s="36">
        <v>18075.88</v>
      </c>
      <c r="D17" s="63">
        <v>21208</v>
      </c>
      <c r="E17" s="93">
        <v>16950</v>
      </c>
      <c r="F17" s="6">
        <f t="shared" si="6"/>
        <v>-1125.880000000001</v>
      </c>
      <c r="G17" s="33">
        <f t="shared" si="7"/>
        <v>93.77136825427033</v>
      </c>
      <c r="H17" s="63">
        <f t="shared" si="0"/>
        <v>-4258</v>
      </c>
      <c r="I17" s="33">
        <f t="shared" si="1"/>
        <v>79.92267069030554</v>
      </c>
      <c r="J17" s="93">
        <v>17300</v>
      </c>
      <c r="K17" s="6">
        <f t="shared" si="8"/>
        <v>-775.880000000001</v>
      </c>
      <c r="L17" s="86">
        <f t="shared" si="9"/>
        <v>95.707650194624</v>
      </c>
      <c r="M17" s="63">
        <f t="shared" si="2"/>
        <v>-3908</v>
      </c>
      <c r="N17" s="86">
        <f t="shared" si="3"/>
        <v>81.57299132402866</v>
      </c>
      <c r="O17" s="93">
        <v>17910</v>
      </c>
      <c r="P17" s="6">
        <f t="shared" si="10"/>
        <v>-165.88000000000102</v>
      </c>
      <c r="Q17" s="33">
        <f t="shared" si="11"/>
        <v>99.08231300495466</v>
      </c>
      <c r="R17" s="63">
        <f t="shared" si="4"/>
        <v>-3298</v>
      </c>
      <c r="S17" s="86">
        <f t="shared" si="5"/>
        <v>84.44926442851755</v>
      </c>
    </row>
    <row r="18" spans="1:19" ht="162.75" customHeight="1">
      <c r="A18" s="13" t="s">
        <v>12</v>
      </c>
      <c r="B18" s="9" t="s">
        <v>143</v>
      </c>
      <c r="C18" s="6">
        <v>3399702.92</v>
      </c>
      <c r="D18" s="96">
        <v>4023009</v>
      </c>
      <c r="E18" s="91">
        <v>4076700</v>
      </c>
      <c r="F18" s="6">
        <f t="shared" si="6"/>
        <v>676997.0800000001</v>
      </c>
      <c r="G18" s="33">
        <f t="shared" si="7"/>
        <v>119.91341878778043</v>
      </c>
      <c r="H18" s="63">
        <f t="shared" si="0"/>
        <v>53691</v>
      </c>
      <c r="I18" s="33">
        <f t="shared" si="1"/>
        <v>101.33459805831903</v>
      </c>
      <c r="J18" s="91">
        <v>4179340</v>
      </c>
      <c r="K18" s="6">
        <f t="shared" si="8"/>
        <v>779637.0800000001</v>
      </c>
      <c r="L18" s="86">
        <f t="shared" si="9"/>
        <v>122.9325061143872</v>
      </c>
      <c r="M18" s="63">
        <f t="shared" si="2"/>
        <v>156331</v>
      </c>
      <c r="N18" s="86">
        <f t="shared" si="3"/>
        <v>103.88592220400203</v>
      </c>
      <c r="O18" s="91">
        <v>4319490</v>
      </c>
      <c r="P18" s="6">
        <f t="shared" si="10"/>
        <v>919787.0800000001</v>
      </c>
      <c r="Q18" s="33">
        <f t="shared" si="11"/>
        <v>127.05492514034138</v>
      </c>
      <c r="R18" s="63">
        <f t="shared" si="4"/>
        <v>296481</v>
      </c>
      <c r="S18" s="86">
        <f t="shared" si="5"/>
        <v>107.36963302841231</v>
      </c>
    </row>
    <row r="19" spans="1:19" ht="158.25" customHeight="1">
      <c r="A19" s="13" t="s">
        <v>13</v>
      </c>
      <c r="B19" s="9" t="s">
        <v>142</v>
      </c>
      <c r="C19" s="55">
        <v>-465888.05</v>
      </c>
      <c r="D19" s="96">
        <v>-522743</v>
      </c>
      <c r="E19" s="91">
        <v>-383890</v>
      </c>
      <c r="F19" s="6">
        <f t="shared" si="6"/>
        <v>81998.04999999999</v>
      </c>
      <c r="G19" s="33">
        <f t="shared" si="7"/>
        <v>82.39962368641994</v>
      </c>
      <c r="H19" s="63">
        <f t="shared" si="0"/>
        <v>138853</v>
      </c>
      <c r="I19" s="33">
        <f t="shared" si="1"/>
        <v>73.43761657257964</v>
      </c>
      <c r="J19" s="91">
        <v>-382640</v>
      </c>
      <c r="K19" s="6">
        <f t="shared" si="8"/>
        <v>83248.04999999999</v>
      </c>
      <c r="L19" s="86">
        <f t="shared" si="9"/>
        <v>82.1313188865866</v>
      </c>
      <c r="M19" s="63">
        <f t="shared" si="2"/>
        <v>140103</v>
      </c>
      <c r="N19" s="86">
        <f t="shared" si="3"/>
        <v>73.19849333228757</v>
      </c>
      <c r="O19" s="91">
        <v>-397720</v>
      </c>
      <c r="P19" s="6">
        <f t="shared" si="10"/>
        <v>68168.04999999999</v>
      </c>
      <c r="Q19" s="33">
        <f t="shared" si="11"/>
        <v>85.36814799177613</v>
      </c>
      <c r="R19" s="63">
        <f t="shared" si="4"/>
        <v>125023</v>
      </c>
      <c r="S19" s="86">
        <f t="shared" si="5"/>
        <v>76.08327610317116</v>
      </c>
    </row>
    <row r="20" spans="1:19" ht="25.5">
      <c r="A20" s="50" t="s">
        <v>14</v>
      </c>
      <c r="B20" s="7" t="s">
        <v>72</v>
      </c>
      <c r="C20" s="14">
        <v>12641953.96</v>
      </c>
      <c r="D20" s="64">
        <v>12167630.91</v>
      </c>
      <c r="E20" s="94">
        <v>12035000</v>
      </c>
      <c r="F20" s="14">
        <f t="shared" si="6"/>
        <v>-606953.9600000009</v>
      </c>
      <c r="G20" s="77">
        <f t="shared" si="7"/>
        <v>95.19889123215886</v>
      </c>
      <c r="H20" s="107">
        <f>E20-D20</f>
        <v>-132630.91000000015</v>
      </c>
      <c r="I20" s="32">
        <f t="shared" si="1"/>
        <v>98.90996931957397</v>
      </c>
      <c r="J20" s="94">
        <v>12135000</v>
      </c>
      <c r="K20" s="14">
        <f t="shared" si="8"/>
        <v>-506953.9600000009</v>
      </c>
      <c r="L20" s="85">
        <f t="shared" si="9"/>
        <v>95.98990819295786</v>
      </c>
      <c r="M20" s="64">
        <f t="shared" si="2"/>
        <v>-32630.91000000015</v>
      </c>
      <c r="N20" s="85">
        <f t="shared" si="3"/>
        <v>99.73182199360451</v>
      </c>
      <c r="O20" s="100">
        <v>12085000</v>
      </c>
      <c r="P20" s="14">
        <f t="shared" si="10"/>
        <v>-556953.9600000009</v>
      </c>
      <c r="Q20" s="77">
        <f t="shared" si="11"/>
        <v>95.59439971255836</v>
      </c>
      <c r="R20" s="64">
        <f t="shared" si="4"/>
        <v>-82630.91000000015</v>
      </c>
      <c r="S20" s="85">
        <f t="shared" si="5"/>
        <v>99.32089565658924</v>
      </c>
    </row>
    <row r="21" spans="1:19" ht="51">
      <c r="A21" s="62"/>
      <c r="B21" s="58" t="s">
        <v>195</v>
      </c>
      <c r="C21" s="14">
        <v>0</v>
      </c>
      <c r="D21" s="63">
        <v>3154736.46</v>
      </c>
      <c r="E21" s="91">
        <v>3200000</v>
      </c>
      <c r="F21" s="6">
        <f t="shared" si="6"/>
        <v>3200000</v>
      </c>
      <c r="G21" s="33"/>
      <c r="H21" s="107">
        <f>E21-D21</f>
        <v>45263.54000000004</v>
      </c>
      <c r="I21" s="32">
        <f>(E21/D21)*100</f>
        <v>101.4347803873291</v>
      </c>
      <c r="J21" s="91">
        <v>3300000</v>
      </c>
      <c r="K21" s="6">
        <f t="shared" si="8"/>
        <v>3300000</v>
      </c>
      <c r="L21" s="86"/>
      <c r="M21" s="64">
        <f t="shared" si="2"/>
        <v>145263.54000000004</v>
      </c>
      <c r="N21" s="85">
        <f t="shared" si="3"/>
        <v>104.60461727443314</v>
      </c>
      <c r="O21" s="98">
        <v>3400000</v>
      </c>
      <c r="P21" s="6">
        <f t="shared" si="10"/>
        <v>3400000</v>
      </c>
      <c r="Q21" s="33"/>
      <c r="R21" s="64">
        <f t="shared" si="4"/>
        <v>245263.54000000004</v>
      </c>
      <c r="S21" s="85">
        <f t="shared" si="5"/>
        <v>107.77445416153715</v>
      </c>
    </row>
    <row r="22" spans="1:19" ht="69.75" customHeight="1">
      <c r="A22" s="62"/>
      <c r="B22" s="58" t="s">
        <v>222</v>
      </c>
      <c r="C22" s="14"/>
      <c r="D22" s="63">
        <v>547.29</v>
      </c>
      <c r="E22" s="91"/>
      <c r="F22" s="6"/>
      <c r="G22" s="33"/>
      <c r="H22" s="107"/>
      <c r="I22" s="32">
        <f t="shared" si="1"/>
        <v>0</v>
      </c>
      <c r="J22" s="91"/>
      <c r="K22" s="6"/>
      <c r="L22" s="86"/>
      <c r="M22" s="64"/>
      <c r="N22" s="85">
        <f t="shared" si="3"/>
        <v>0</v>
      </c>
      <c r="O22" s="98"/>
      <c r="P22" s="6"/>
      <c r="Q22" s="33"/>
      <c r="R22" s="63"/>
      <c r="S22" s="85">
        <f t="shared" si="5"/>
        <v>0</v>
      </c>
    </row>
    <row r="23" spans="1:19" ht="99" customHeight="1">
      <c r="A23" s="62"/>
      <c r="B23" s="58" t="s">
        <v>164</v>
      </c>
      <c r="C23" s="14">
        <v>0</v>
      </c>
      <c r="D23" s="63">
        <v>2800900</v>
      </c>
      <c r="E23" s="91">
        <v>2900000</v>
      </c>
      <c r="F23" s="6">
        <f t="shared" si="6"/>
        <v>2900000</v>
      </c>
      <c r="G23" s="33"/>
      <c r="H23" s="63">
        <f t="shared" si="0"/>
        <v>99100</v>
      </c>
      <c r="I23" s="33">
        <f t="shared" si="1"/>
        <v>103.5381484522832</v>
      </c>
      <c r="J23" s="91">
        <v>3000000</v>
      </c>
      <c r="K23" s="6">
        <f t="shared" si="8"/>
        <v>3000000</v>
      </c>
      <c r="L23" s="86"/>
      <c r="M23" s="63">
        <f t="shared" si="2"/>
        <v>199100</v>
      </c>
      <c r="N23" s="86">
        <f t="shared" si="3"/>
        <v>107.1084294333964</v>
      </c>
      <c r="O23" s="98">
        <v>3100000</v>
      </c>
      <c r="P23" s="6">
        <f t="shared" si="10"/>
        <v>3100000</v>
      </c>
      <c r="Q23" s="33"/>
      <c r="R23" s="63">
        <f>O23-D23</f>
        <v>299100</v>
      </c>
      <c r="S23" s="86">
        <f t="shared" si="5"/>
        <v>110.67871041450962</v>
      </c>
    </row>
    <row r="24" spans="1:19" ht="83.25" customHeight="1">
      <c r="A24" s="62"/>
      <c r="B24" s="58" t="s">
        <v>223</v>
      </c>
      <c r="C24" s="14"/>
      <c r="D24" s="63">
        <v>-33.97</v>
      </c>
      <c r="E24" s="91"/>
      <c r="F24" s="6"/>
      <c r="G24" s="33"/>
      <c r="H24" s="63"/>
      <c r="I24" s="33"/>
      <c r="J24" s="91"/>
      <c r="K24" s="6"/>
      <c r="L24" s="86"/>
      <c r="M24" s="63"/>
      <c r="N24" s="85">
        <f t="shared" si="3"/>
        <v>0</v>
      </c>
      <c r="O24" s="98"/>
      <c r="P24" s="6"/>
      <c r="Q24" s="33"/>
      <c r="R24" s="63"/>
      <c r="S24" s="85">
        <f t="shared" si="5"/>
        <v>0</v>
      </c>
    </row>
    <row r="25" spans="1:19" ht="58.5" customHeight="1">
      <c r="A25" s="62"/>
      <c r="B25" s="58" t="s">
        <v>224</v>
      </c>
      <c r="C25" s="14"/>
      <c r="D25" s="63">
        <v>-56.05</v>
      </c>
      <c r="E25" s="91"/>
      <c r="F25" s="6"/>
      <c r="G25" s="33"/>
      <c r="H25" s="63"/>
      <c r="I25" s="33"/>
      <c r="J25" s="91"/>
      <c r="K25" s="6"/>
      <c r="L25" s="86"/>
      <c r="M25" s="63"/>
      <c r="N25" s="85">
        <f t="shared" si="3"/>
        <v>0</v>
      </c>
      <c r="O25" s="98"/>
      <c r="P25" s="6"/>
      <c r="Q25" s="33"/>
      <c r="R25" s="63"/>
      <c r="S25" s="85">
        <f t="shared" si="5"/>
        <v>0</v>
      </c>
    </row>
    <row r="26" spans="1:19" ht="27" customHeight="1">
      <c r="A26" s="15" t="s">
        <v>15</v>
      </c>
      <c r="B26" s="9" t="s">
        <v>76</v>
      </c>
      <c r="C26" s="4">
        <v>9216710.23</v>
      </c>
      <c r="D26" s="96">
        <v>2465000</v>
      </c>
      <c r="E26" s="92">
        <v>500000</v>
      </c>
      <c r="F26" s="6">
        <f t="shared" si="6"/>
        <v>-8716710.23</v>
      </c>
      <c r="G26" s="33">
        <f t="shared" si="7"/>
        <v>5.4249291506694135</v>
      </c>
      <c r="H26" s="63">
        <f>E26-D26</f>
        <v>-1965000</v>
      </c>
      <c r="I26" s="33">
        <f>(E26/D26)*100</f>
        <v>20.28397565922921</v>
      </c>
      <c r="J26" s="92">
        <v>300000</v>
      </c>
      <c r="K26" s="6">
        <f t="shared" si="8"/>
        <v>-8916710.23</v>
      </c>
      <c r="L26" s="86">
        <f t="shared" si="9"/>
        <v>3.2549574904016483</v>
      </c>
      <c r="M26" s="63">
        <f>J26-D26</f>
        <v>-2165000</v>
      </c>
      <c r="N26" s="86">
        <f t="shared" si="3"/>
        <v>12.170385395537526</v>
      </c>
      <c r="O26" s="99">
        <v>50000</v>
      </c>
      <c r="P26" s="6">
        <f t="shared" si="10"/>
        <v>-9166710.23</v>
      </c>
      <c r="Q26" s="33">
        <f>(O26/C26)*100</f>
        <v>0.5424929150669414</v>
      </c>
      <c r="R26" s="63">
        <f>O26-D26</f>
        <v>-2415000</v>
      </c>
      <c r="S26" s="86">
        <f t="shared" si="5"/>
        <v>2.028397565922921</v>
      </c>
    </row>
    <row r="27" spans="1:19" ht="51">
      <c r="A27" s="16" t="s">
        <v>16</v>
      </c>
      <c r="B27" s="9" t="s">
        <v>75</v>
      </c>
      <c r="C27" s="6">
        <v>-410.23</v>
      </c>
      <c r="D27" s="63">
        <v>-545.73</v>
      </c>
      <c r="E27" s="95"/>
      <c r="F27" s="6"/>
      <c r="G27" s="33"/>
      <c r="H27" s="63"/>
      <c r="I27" s="33"/>
      <c r="J27" s="95"/>
      <c r="K27" s="6"/>
      <c r="L27" s="86"/>
      <c r="M27" s="63"/>
      <c r="N27" s="86">
        <f t="shared" si="3"/>
        <v>0</v>
      </c>
      <c r="O27" s="95"/>
      <c r="P27" s="6"/>
      <c r="Q27" s="33"/>
      <c r="R27" s="63"/>
      <c r="S27" s="86">
        <f t="shared" si="5"/>
        <v>0</v>
      </c>
    </row>
    <row r="28" spans="1:19" ht="16.5" customHeight="1">
      <c r="A28" s="16" t="s">
        <v>17</v>
      </c>
      <c r="B28" s="9" t="s">
        <v>73</v>
      </c>
      <c r="C28" s="4">
        <v>20540.91</v>
      </c>
      <c r="D28" s="96">
        <v>47082.91</v>
      </c>
      <c r="E28" s="92">
        <v>35000</v>
      </c>
      <c r="F28" s="6">
        <f t="shared" si="6"/>
        <v>14459.09</v>
      </c>
      <c r="G28" s="33">
        <f t="shared" si="7"/>
        <v>170.39167203400433</v>
      </c>
      <c r="H28" s="63">
        <f aca="true" t="shared" si="12" ref="H28:H34">E28-D28</f>
        <v>-12082.910000000003</v>
      </c>
      <c r="I28" s="33">
        <f aca="true" t="shared" si="13" ref="I28:I33">(E28/D28)*100</f>
        <v>74.33695156055562</v>
      </c>
      <c r="J28" s="92">
        <v>35000</v>
      </c>
      <c r="K28" s="6">
        <f t="shared" si="8"/>
        <v>14459.09</v>
      </c>
      <c r="L28" s="86">
        <f t="shared" si="9"/>
        <v>170.39167203400433</v>
      </c>
      <c r="M28" s="63">
        <f aca="true" t="shared" si="14" ref="M28:M34">J28-D28</f>
        <v>-12082.910000000003</v>
      </c>
      <c r="N28" s="86">
        <f t="shared" si="3"/>
        <v>74.33695156055562</v>
      </c>
      <c r="O28" s="99">
        <v>35000</v>
      </c>
      <c r="P28" s="6">
        <f t="shared" si="10"/>
        <v>14459.09</v>
      </c>
      <c r="Q28" s="33">
        <f aca="true" t="shared" si="15" ref="Q28:Q33">(O28/C28)*100</f>
        <v>170.39167203400433</v>
      </c>
      <c r="R28" s="63">
        <f>O28-D28</f>
        <v>-12082.910000000003</v>
      </c>
      <c r="S28" s="86">
        <f t="shared" si="5"/>
        <v>74.33695156055562</v>
      </c>
    </row>
    <row r="29" spans="1:19" ht="56.25" customHeight="1">
      <c r="A29" s="17" t="s">
        <v>18</v>
      </c>
      <c r="B29" s="9" t="s">
        <v>74</v>
      </c>
      <c r="C29" s="4">
        <v>3404702.82</v>
      </c>
      <c r="D29" s="96">
        <v>3700000</v>
      </c>
      <c r="E29" s="92">
        <v>5400000</v>
      </c>
      <c r="F29" s="6">
        <f t="shared" si="6"/>
        <v>1995297.1800000002</v>
      </c>
      <c r="G29" s="33">
        <f t="shared" si="7"/>
        <v>158.60415094906875</v>
      </c>
      <c r="H29" s="63">
        <f t="shared" si="12"/>
        <v>1700000</v>
      </c>
      <c r="I29" s="33">
        <f t="shared" si="13"/>
        <v>145.94594594594594</v>
      </c>
      <c r="J29" s="92">
        <v>5500000</v>
      </c>
      <c r="K29" s="6">
        <f t="shared" si="8"/>
        <v>2095297.1800000002</v>
      </c>
      <c r="L29" s="86">
        <f t="shared" si="9"/>
        <v>161.54126485553297</v>
      </c>
      <c r="M29" s="63">
        <f t="shared" si="14"/>
        <v>1800000</v>
      </c>
      <c r="N29" s="86">
        <f t="shared" si="3"/>
        <v>148.64864864864865</v>
      </c>
      <c r="O29" s="99">
        <v>5500000</v>
      </c>
      <c r="P29" s="6">
        <f t="shared" si="10"/>
        <v>2095297.1800000002</v>
      </c>
      <c r="Q29" s="33">
        <f t="shared" si="15"/>
        <v>161.54126485553297</v>
      </c>
      <c r="R29" s="63">
        <f aca="true" t="shared" si="16" ref="R29:R34">O29-D29</f>
        <v>1800000</v>
      </c>
      <c r="S29" s="86">
        <f t="shared" si="5"/>
        <v>148.64864864864865</v>
      </c>
    </row>
    <row r="30" spans="1:19" ht="39" customHeight="1">
      <c r="A30" s="51" t="s">
        <v>20</v>
      </c>
      <c r="B30" s="7" t="s">
        <v>77</v>
      </c>
      <c r="C30" s="3">
        <v>14177486.41</v>
      </c>
      <c r="D30" s="107">
        <v>11800000</v>
      </c>
      <c r="E30" s="89">
        <v>11800000</v>
      </c>
      <c r="F30" s="14">
        <f t="shared" si="6"/>
        <v>-2377486.41</v>
      </c>
      <c r="G30" s="77">
        <f t="shared" si="7"/>
        <v>83.23055059800265</v>
      </c>
      <c r="H30" s="63">
        <f t="shared" si="12"/>
        <v>0</v>
      </c>
      <c r="I30" s="33">
        <f t="shared" si="13"/>
        <v>100</v>
      </c>
      <c r="J30" s="89">
        <v>12100000</v>
      </c>
      <c r="K30" s="14">
        <f t="shared" si="8"/>
        <v>-2077486.4100000001</v>
      </c>
      <c r="L30" s="85">
        <f t="shared" si="9"/>
        <v>85.3465815454095</v>
      </c>
      <c r="M30" s="63">
        <f t="shared" si="14"/>
        <v>300000</v>
      </c>
      <c r="N30" s="85">
        <f t="shared" si="3"/>
        <v>102.54237288135593</v>
      </c>
      <c r="O30" s="89">
        <v>12200000</v>
      </c>
      <c r="P30" s="14">
        <f t="shared" si="10"/>
        <v>-1977486.4100000001</v>
      </c>
      <c r="Q30" s="77">
        <f t="shared" si="15"/>
        <v>86.05192519454512</v>
      </c>
      <c r="R30" s="63">
        <f t="shared" si="16"/>
        <v>400000</v>
      </c>
      <c r="S30" s="85">
        <f t="shared" si="5"/>
        <v>103.38983050847457</v>
      </c>
    </row>
    <row r="31" spans="1:19" ht="44.25" customHeight="1">
      <c r="A31" s="18" t="s">
        <v>21</v>
      </c>
      <c r="B31" s="9" t="s">
        <v>78</v>
      </c>
      <c r="C31" s="4">
        <v>14177486.41</v>
      </c>
      <c r="D31" s="96">
        <v>11800000</v>
      </c>
      <c r="E31" s="92">
        <v>11800000</v>
      </c>
      <c r="F31" s="6">
        <f t="shared" si="6"/>
        <v>-2377486.41</v>
      </c>
      <c r="G31" s="33">
        <f t="shared" si="7"/>
        <v>83.23055059800265</v>
      </c>
      <c r="H31" s="63">
        <f t="shared" si="12"/>
        <v>0</v>
      </c>
      <c r="I31" s="33">
        <f t="shared" si="13"/>
        <v>100</v>
      </c>
      <c r="J31" s="92">
        <v>12100000</v>
      </c>
      <c r="K31" s="6">
        <f t="shared" si="8"/>
        <v>-2077486.4100000001</v>
      </c>
      <c r="L31" s="86">
        <f t="shared" si="9"/>
        <v>85.3465815454095</v>
      </c>
      <c r="M31" s="63">
        <f t="shared" si="14"/>
        <v>300000</v>
      </c>
      <c r="N31" s="85">
        <f t="shared" si="3"/>
        <v>102.54237288135593</v>
      </c>
      <c r="O31" s="92">
        <v>12200000</v>
      </c>
      <c r="P31" s="6">
        <f t="shared" si="10"/>
        <v>-1977486.4100000001</v>
      </c>
      <c r="Q31" s="33">
        <f t="shared" si="15"/>
        <v>86.05192519454512</v>
      </c>
      <c r="R31" s="63">
        <f t="shared" si="16"/>
        <v>400000</v>
      </c>
      <c r="S31" s="85">
        <f t="shared" si="5"/>
        <v>103.38983050847457</v>
      </c>
    </row>
    <row r="32" spans="1:19" ht="17.25" customHeight="1">
      <c r="A32" s="19" t="s">
        <v>22</v>
      </c>
      <c r="B32" s="7" t="s">
        <v>79</v>
      </c>
      <c r="C32" s="14">
        <v>4705606.05</v>
      </c>
      <c r="D32" s="64">
        <v>4715000</v>
      </c>
      <c r="E32" s="90">
        <v>4800000</v>
      </c>
      <c r="F32" s="14">
        <f t="shared" si="6"/>
        <v>94393.95000000019</v>
      </c>
      <c r="G32" s="77">
        <f t="shared" si="7"/>
        <v>102.00598921790318</v>
      </c>
      <c r="H32" s="64">
        <f t="shared" si="12"/>
        <v>85000</v>
      </c>
      <c r="I32" s="77">
        <f t="shared" si="13"/>
        <v>101.80275715800636</v>
      </c>
      <c r="J32" s="90">
        <v>4950000</v>
      </c>
      <c r="K32" s="14">
        <f t="shared" si="8"/>
        <v>244393.9500000002</v>
      </c>
      <c r="L32" s="85">
        <f t="shared" si="9"/>
        <v>105.19367638096267</v>
      </c>
      <c r="M32" s="64">
        <f t="shared" si="14"/>
        <v>235000</v>
      </c>
      <c r="N32" s="85">
        <f t="shared" si="3"/>
        <v>104.98409331919407</v>
      </c>
      <c r="O32" s="90">
        <v>4960000</v>
      </c>
      <c r="P32" s="14">
        <f t="shared" si="10"/>
        <v>254393.9500000002</v>
      </c>
      <c r="Q32" s="77">
        <f t="shared" si="15"/>
        <v>105.40618885849997</v>
      </c>
      <c r="R32" s="64">
        <f t="shared" si="16"/>
        <v>245000</v>
      </c>
      <c r="S32" s="85">
        <f t="shared" si="5"/>
        <v>105.19618239660657</v>
      </c>
    </row>
    <row r="33" spans="1:19" ht="107.25" customHeight="1">
      <c r="A33" s="20" t="s">
        <v>23</v>
      </c>
      <c r="B33" s="9" t="s">
        <v>144</v>
      </c>
      <c r="C33" s="4">
        <v>4680606.05</v>
      </c>
      <c r="D33" s="96">
        <v>4700000</v>
      </c>
      <c r="E33" s="92">
        <v>4700000</v>
      </c>
      <c r="F33" s="6">
        <f t="shared" si="6"/>
        <v>19393.950000000186</v>
      </c>
      <c r="G33" s="33">
        <f t="shared" si="7"/>
        <v>100.41434698397657</v>
      </c>
      <c r="H33" s="63">
        <f t="shared" si="12"/>
        <v>0</v>
      </c>
      <c r="I33" s="33">
        <f t="shared" si="13"/>
        <v>100</v>
      </c>
      <c r="J33" s="92">
        <v>4850000</v>
      </c>
      <c r="K33" s="6">
        <f t="shared" si="8"/>
        <v>169393.9500000002</v>
      </c>
      <c r="L33" s="86">
        <f t="shared" si="9"/>
        <v>103.61906018559286</v>
      </c>
      <c r="M33" s="63">
        <f t="shared" si="14"/>
        <v>150000</v>
      </c>
      <c r="N33" s="85">
        <f t="shared" si="3"/>
        <v>103.19148936170212</v>
      </c>
      <c r="O33" s="92">
        <v>4850000</v>
      </c>
      <c r="P33" s="6">
        <f t="shared" si="10"/>
        <v>169393.9500000002</v>
      </c>
      <c r="Q33" s="33">
        <f t="shared" si="15"/>
        <v>103.61906018559286</v>
      </c>
      <c r="R33" s="63">
        <f t="shared" si="16"/>
        <v>150000</v>
      </c>
      <c r="S33" s="85">
        <f t="shared" si="5"/>
        <v>103.19148936170212</v>
      </c>
    </row>
    <row r="34" spans="1:19" ht="84" customHeight="1">
      <c r="A34" s="16" t="s">
        <v>24</v>
      </c>
      <c r="B34" s="9" t="s">
        <v>145</v>
      </c>
      <c r="C34" s="4">
        <v>25000</v>
      </c>
      <c r="D34" s="96">
        <v>15000</v>
      </c>
      <c r="E34" s="92">
        <v>100000</v>
      </c>
      <c r="F34" s="6">
        <f t="shared" si="6"/>
        <v>75000</v>
      </c>
      <c r="G34" s="33">
        <f t="shared" si="7"/>
        <v>400</v>
      </c>
      <c r="H34" s="63">
        <f t="shared" si="12"/>
        <v>85000</v>
      </c>
      <c r="I34" s="33" t="s">
        <v>221</v>
      </c>
      <c r="J34" s="92">
        <v>100000</v>
      </c>
      <c r="K34" s="6">
        <f t="shared" si="8"/>
        <v>75000</v>
      </c>
      <c r="L34" s="86" t="s">
        <v>221</v>
      </c>
      <c r="M34" s="63">
        <f t="shared" si="14"/>
        <v>85000</v>
      </c>
      <c r="N34" s="86">
        <f t="shared" si="3"/>
        <v>666.6666666666667</v>
      </c>
      <c r="O34" s="92">
        <v>100000</v>
      </c>
      <c r="P34" s="6">
        <f t="shared" si="10"/>
        <v>75000</v>
      </c>
      <c r="Q34" s="33" t="s">
        <v>221</v>
      </c>
      <c r="R34" s="63">
        <f t="shared" si="16"/>
        <v>85000</v>
      </c>
      <c r="S34" s="86">
        <f t="shared" si="5"/>
        <v>666.6666666666667</v>
      </c>
    </row>
    <row r="35" spans="1:19" ht="54" customHeight="1">
      <c r="A35" s="41" t="s">
        <v>137</v>
      </c>
      <c r="B35" s="56" t="s">
        <v>80</v>
      </c>
      <c r="C35" s="14">
        <v>2.32</v>
      </c>
      <c r="D35" s="64"/>
      <c r="E35" s="95"/>
      <c r="F35" s="6"/>
      <c r="G35" s="33"/>
      <c r="H35" s="63"/>
      <c r="I35" s="33"/>
      <c r="J35" s="95"/>
      <c r="K35" s="6"/>
      <c r="L35" s="86"/>
      <c r="M35" s="63"/>
      <c r="N35" s="85"/>
      <c r="O35" s="101"/>
      <c r="P35" s="6"/>
      <c r="Q35" s="33"/>
      <c r="R35" s="63"/>
      <c r="S35" s="85"/>
    </row>
    <row r="36" spans="1:19" ht="75.75" customHeight="1">
      <c r="A36" s="17" t="s">
        <v>124</v>
      </c>
      <c r="B36" s="34" t="s">
        <v>125</v>
      </c>
      <c r="C36" s="6">
        <v>2.32</v>
      </c>
      <c r="D36" s="63"/>
      <c r="E36" s="95"/>
      <c r="F36" s="6"/>
      <c r="G36" s="33"/>
      <c r="H36" s="63"/>
      <c r="I36" s="33"/>
      <c r="J36" s="95"/>
      <c r="K36" s="6"/>
      <c r="L36" s="86"/>
      <c r="M36" s="63"/>
      <c r="N36" s="85"/>
      <c r="O36" s="95"/>
      <c r="P36" s="6"/>
      <c r="Q36" s="33"/>
      <c r="R36" s="63"/>
      <c r="S36" s="85"/>
    </row>
    <row r="37" spans="1:19" ht="69.75" customHeight="1">
      <c r="A37" s="22" t="s">
        <v>25</v>
      </c>
      <c r="B37" s="56" t="s">
        <v>81</v>
      </c>
      <c r="C37" s="3">
        <v>7486815.08</v>
      </c>
      <c r="D37" s="64">
        <v>5941025.46</v>
      </c>
      <c r="E37" s="90">
        <v>5572900</v>
      </c>
      <c r="F37" s="14">
        <f t="shared" si="6"/>
        <v>-1913915.08</v>
      </c>
      <c r="G37" s="77">
        <f t="shared" si="7"/>
        <v>74.43619136376479</v>
      </c>
      <c r="H37" s="64">
        <f>E37-D37</f>
        <v>-368125.45999999996</v>
      </c>
      <c r="I37" s="77">
        <f>(E37/D37)*100</f>
        <v>93.80367139513992</v>
      </c>
      <c r="J37" s="90">
        <v>5755900</v>
      </c>
      <c r="K37" s="14">
        <f t="shared" si="8"/>
        <v>-1730915.08</v>
      </c>
      <c r="L37" s="85">
        <f t="shared" si="9"/>
        <v>76.88048841190292</v>
      </c>
      <c r="M37" s="64">
        <f>J37-D37</f>
        <v>-185125.45999999996</v>
      </c>
      <c r="N37" s="85">
        <f t="shared" si="3"/>
        <v>96.88394770824631</v>
      </c>
      <c r="O37" s="102">
        <v>5867900</v>
      </c>
      <c r="P37" s="14">
        <f t="shared" si="10"/>
        <v>-1618915.08</v>
      </c>
      <c r="Q37" s="77">
        <f>(O37/C37)*100</f>
        <v>78.37645163262134</v>
      </c>
      <c r="R37" s="64">
        <f>O37-D37</f>
        <v>-73125.45999999996</v>
      </c>
      <c r="S37" s="85">
        <f t="shared" si="5"/>
        <v>98.76914414031143</v>
      </c>
    </row>
    <row r="38" spans="1:19" ht="132" customHeight="1">
      <c r="A38" s="52" t="s">
        <v>26</v>
      </c>
      <c r="B38" s="9" t="s">
        <v>82</v>
      </c>
      <c r="C38" s="6">
        <v>1580983.81</v>
      </c>
      <c r="D38" s="63">
        <v>3300000</v>
      </c>
      <c r="E38" s="95">
        <v>2160000</v>
      </c>
      <c r="F38" s="6">
        <f t="shared" si="6"/>
        <v>579016.19</v>
      </c>
      <c r="G38" s="33">
        <f t="shared" si="7"/>
        <v>136.62378996784287</v>
      </c>
      <c r="H38" s="63">
        <f>E38-D38</f>
        <v>-1140000</v>
      </c>
      <c r="I38" s="33">
        <f>(E38/D38)*100</f>
        <v>65.45454545454545</v>
      </c>
      <c r="J38" s="95">
        <v>2170000</v>
      </c>
      <c r="K38" s="6">
        <f t="shared" si="8"/>
        <v>589016.19</v>
      </c>
      <c r="L38" s="86">
        <f t="shared" si="9"/>
        <v>137.2563075139903</v>
      </c>
      <c r="M38" s="63">
        <f>J38-D38</f>
        <v>-1130000</v>
      </c>
      <c r="N38" s="86">
        <f t="shared" si="3"/>
        <v>65.75757575757576</v>
      </c>
      <c r="O38" s="95">
        <v>2170000</v>
      </c>
      <c r="P38" s="6">
        <f t="shared" si="10"/>
        <v>589016.19</v>
      </c>
      <c r="Q38" s="33">
        <f aca="true" t="shared" si="17" ref="Q38:Q54">(O38/C38)*100</f>
        <v>137.2563075139903</v>
      </c>
      <c r="R38" s="63">
        <f>O38-D38</f>
        <v>-1130000</v>
      </c>
      <c r="S38" s="86">
        <f t="shared" si="5"/>
        <v>65.75757575757576</v>
      </c>
    </row>
    <row r="39" spans="1:19" ht="120" customHeight="1">
      <c r="A39" s="52" t="s">
        <v>27</v>
      </c>
      <c r="B39" s="9" t="s">
        <v>84</v>
      </c>
      <c r="C39" s="4">
        <v>823891.62</v>
      </c>
      <c r="D39" s="96">
        <v>800000</v>
      </c>
      <c r="E39" s="92">
        <v>1200000</v>
      </c>
      <c r="F39" s="6">
        <f t="shared" si="6"/>
        <v>376108.38</v>
      </c>
      <c r="G39" s="33">
        <f t="shared" si="7"/>
        <v>145.65022520801946</v>
      </c>
      <c r="H39" s="63">
        <f>E39-D39</f>
        <v>400000</v>
      </c>
      <c r="I39" s="33">
        <f>(E39/D39)*100</f>
        <v>150</v>
      </c>
      <c r="J39" s="92">
        <v>1250000</v>
      </c>
      <c r="K39" s="6">
        <f t="shared" si="8"/>
        <v>426108.38</v>
      </c>
      <c r="L39" s="86">
        <f t="shared" si="9"/>
        <v>151.71898459168696</v>
      </c>
      <c r="M39" s="63">
        <f>J39-D39</f>
        <v>450000</v>
      </c>
      <c r="N39" s="86">
        <f t="shared" si="3"/>
        <v>156.25</v>
      </c>
      <c r="O39" s="92">
        <v>1250000</v>
      </c>
      <c r="P39" s="6">
        <f t="shared" si="10"/>
        <v>426108.38</v>
      </c>
      <c r="Q39" s="33">
        <f t="shared" si="17"/>
        <v>151.71898459168696</v>
      </c>
      <c r="R39" s="63">
        <f>O39-D39</f>
        <v>450000</v>
      </c>
      <c r="S39" s="86">
        <f t="shared" si="5"/>
        <v>156.25</v>
      </c>
    </row>
    <row r="40" spans="1:19" ht="108" customHeight="1">
      <c r="A40" s="23" t="s">
        <v>28</v>
      </c>
      <c r="B40" s="9" t="s">
        <v>83</v>
      </c>
      <c r="C40" s="4">
        <v>92015.56</v>
      </c>
      <c r="D40" s="96">
        <v>240601.17</v>
      </c>
      <c r="E40" s="92">
        <v>200000</v>
      </c>
      <c r="F40" s="6">
        <f t="shared" si="6"/>
        <v>107984.44</v>
      </c>
      <c r="G40" s="33">
        <f t="shared" si="7"/>
        <v>217.3545430794531</v>
      </c>
      <c r="H40" s="63">
        <f>E40-D40</f>
        <v>-40601.17000000001</v>
      </c>
      <c r="I40" s="33">
        <f>(E40/D40)*100</f>
        <v>83.12511531012089</v>
      </c>
      <c r="J40" s="92">
        <v>200000</v>
      </c>
      <c r="K40" s="6">
        <f t="shared" si="8"/>
        <v>107984.44</v>
      </c>
      <c r="L40" s="86">
        <f t="shared" si="9"/>
        <v>217.3545430794531</v>
      </c>
      <c r="M40" s="63">
        <f>J40-D40</f>
        <v>-40601.17000000001</v>
      </c>
      <c r="N40" s="86">
        <f t="shared" si="3"/>
        <v>83.12511531012089</v>
      </c>
      <c r="O40" s="92">
        <v>200000</v>
      </c>
      <c r="P40" s="6">
        <f t="shared" si="10"/>
        <v>107984.44</v>
      </c>
      <c r="Q40" s="33">
        <f t="shared" si="17"/>
        <v>217.3545430794531</v>
      </c>
      <c r="R40" s="63">
        <f>O40-D40</f>
        <v>-40601.17000000001</v>
      </c>
      <c r="S40" s="86">
        <f t="shared" si="5"/>
        <v>83.12511531012089</v>
      </c>
    </row>
    <row r="41" spans="1:19" ht="92.25" customHeight="1">
      <c r="A41" s="24" t="s">
        <v>29</v>
      </c>
      <c r="B41" s="9" t="s">
        <v>85</v>
      </c>
      <c r="C41" s="4">
        <v>126722.43</v>
      </c>
      <c r="D41" s="96"/>
      <c r="E41" s="92">
        <v>12900</v>
      </c>
      <c r="F41" s="6">
        <f t="shared" si="6"/>
        <v>-113822.43</v>
      </c>
      <c r="G41" s="33">
        <f t="shared" si="7"/>
        <v>10.179729034552132</v>
      </c>
      <c r="H41" s="64"/>
      <c r="I41" s="33"/>
      <c r="J41" s="92">
        <v>12900</v>
      </c>
      <c r="K41" s="6">
        <f t="shared" si="8"/>
        <v>-113822.43</v>
      </c>
      <c r="L41" s="86">
        <f t="shared" si="9"/>
        <v>10.179729034552132</v>
      </c>
      <c r="M41" s="63"/>
      <c r="N41" s="85"/>
      <c r="O41" s="99">
        <v>12900</v>
      </c>
      <c r="P41" s="6">
        <f t="shared" si="10"/>
        <v>-113822.43</v>
      </c>
      <c r="Q41" s="33">
        <f t="shared" si="17"/>
        <v>10.179729034552132</v>
      </c>
      <c r="R41" s="63"/>
      <c r="S41" s="85"/>
    </row>
    <row r="42" spans="1:19" ht="54" customHeight="1">
      <c r="A42" s="24" t="s">
        <v>30</v>
      </c>
      <c r="B42" s="9" t="s">
        <v>86</v>
      </c>
      <c r="C42" s="6">
        <v>1528001.66</v>
      </c>
      <c r="D42" s="63">
        <v>1600000</v>
      </c>
      <c r="E42" s="63">
        <v>2000000</v>
      </c>
      <c r="F42" s="6">
        <f t="shared" si="6"/>
        <v>471998.3400000001</v>
      </c>
      <c r="G42" s="33">
        <f t="shared" si="7"/>
        <v>130.88991015886725</v>
      </c>
      <c r="H42" s="63">
        <f>E42-D42</f>
        <v>400000</v>
      </c>
      <c r="I42" s="33">
        <f>(E42/D42)*100</f>
        <v>125</v>
      </c>
      <c r="J42" s="63">
        <v>2123000</v>
      </c>
      <c r="K42" s="6">
        <f t="shared" si="8"/>
        <v>594998.3400000001</v>
      </c>
      <c r="L42" s="86">
        <f t="shared" si="9"/>
        <v>138.93963963363757</v>
      </c>
      <c r="M42" s="63">
        <f>J42-D42</f>
        <v>523000</v>
      </c>
      <c r="N42" s="86">
        <f t="shared" si="3"/>
        <v>132.6875</v>
      </c>
      <c r="O42" s="63">
        <v>2235000</v>
      </c>
      <c r="P42" s="6">
        <f t="shared" si="10"/>
        <v>706998.3400000001</v>
      </c>
      <c r="Q42" s="33">
        <f t="shared" si="17"/>
        <v>146.26947460253413</v>
      </c>
      <c r="R42" s="63">
        <f>O42-D42</f>
        <v>635000</v>
      </c>
      <c r="S42" s="86">
        <f t="shared" si="5"/>
        <v>139.6875</v>
      </c>
    </row>
    <row r="43" spans="1:19" ht="77.25" customHeight="1">
      <c r="A43" s="24" t="s">
        <v>31</v>
      </c>
      <c r="B43" s="9" t="s">
        <v>87</v>
      </c>
      <c r="C43" s="4">
        <v>3335200</v>
      </c>
      <c r="D43" s="63"/>
      <c r="E43" s="63">
        <v>0</v>
      </c>
      <c r="F43" s="6"/>
      <c r="G43" s="33"/>
      <c r="H43" s="63"/>
      <c r="I43" s="33"/>
      <c r="J43" s="63"/>
      <c r="K43" s="6"/>
      <c r="L43" s="86"/>
      <c r="M43" s="63"/>
      <c r="N43" s="85"/>
      <c r="O43" s="63"/>
      <c r="P43" s="6"/>
      <c r="Q43" s="77"/>
      <c r="R43" s="63"/>
      <c r="S43" s="85"/>
    </row>
    <row r="44" spans="1:19" ht="173.25" customHeight="1">
      <c r="A44" s="24"/>
      <c r="B44" s="9" t="s">
        <v>225</v>
      </c>
      <c r="C44" s="4"/>
      <c r="D44" s="63">
        <v>424.29</v>
      </c>
      <c r="E44" s="63"/>
      <c r="F44" s="6"/>
      <c r="G44" s="33"/>
      <c r="H44" s="63"/>
      <c r="I44" s="33"/>
      <c r="J44" s="63"/>
      <c r="K44" s="6"/>
      <c r="L44" s="86"/>
      <c r="M44" s="63"/>
      <c r="N44" s="85">
        <f t="shared" si="3"/>
        <v>0</v>
      </c>
      <c r="O44" s="63"/>
      <c r="P44" s="6"/>
      <c r="Q44" s="77"/>
      <c r="R44" s="63"/>
      <c r="S44" s="85">
        <f t="shared" si="5"/>
        <v>0</v>
      </c>
    </row>
    <row r="45" spans="1:19" ht="27.75" customHeight="1">
      <c r="A45" s="21" t="s">
        <v>32</v>
      </c>
      <c r="B45" s="7" t="s">
        <v>88</v>
      </c>
      <c r="C45" s="14">
        <v>93851.09</v>
      </c>
      <c r="D45" s="64">
        <v>89250</v>
      </c>
      <c r="E45" s="64">
        <v>85750</v>
      </c>
      <c r="F45" s="14">
        <f t="shared" si="6"/>
        <v>-8101.0899999999965</v>
      </c>
      <c r="G45" s="77">
        <f t="shared" si="7"/>
        <v>91.36814500502871</v>
      </c>
      <c r="H45" s="64">
        <f>E45-D45</f>
        <v>-3500</v>
      </c>
      <c r="I45" s="77">
        <f>(E45/D45)*100</f>
        <v>96.07843137254902</v>
      </c>
      <c r="J45" s="64">
        <v>88190</v>
      </c>
      <c r="K45" s="14">
        <f t="shared" si="8"/>
        <v>-5661.0899999999965</v>
      </c>
      <c r="L45" s="85">
        <f t="shared" si="9"/>
        <v>93.96800825648376</v>
      </c>
      <c r="M45" s="64">
        <f>J45-D45</f>
        <v>-1060</v>
      </c>
      <c r="N45" s="85">
        <f t="shared" si="3"/>
        <v>98.81232492997198</v>
      </c>
      <c r="O45" s="64">
        <v>90730</v>
      </c>
      <c r="P45" s="14">
        <f t="shared" si="10"/>
        <v>-3121.0899999999965</v>
      </c>
      <c r="Q45" s="77">
        <f t="shared" si="17"/>
        <v>96.67442328053943</v>
      </c>
      <c r="R45" s="64">
        <f>O45-D45</f>
        <v>1480</v>
      </c>
      <c r="S45" s="85">
        <f t="shared" si="5"/>
        <v>101.65826330532212</v>
      </c>
    </row>
    <row r="46" spans="1:19" ht="40.5" customHeight="1">
      <c r="A46" s="13" t="s">
        <v>33</v>
      </c>
      <c r="B46" s="9" t="s">
        <v>89</v>
      </c>
      <c r="C46" s="4">
        <v>21911.49</v>
      </c>
      <c r="D46" s="63">
        <v>14170</v>
      </c>
      <c r="E46" s="63">
        <v>14170</v>
      </c>
      <c r="F46" s="6">
        <f t="shared" si="6"/>
        <v>-7741.490000000002</v>
      </c>
      <c r="G46" s="33">
        <f t="shared" si="7"/>
        <v>64.66926712879864</v>
      </c>
      <c r="H46" s="63">
        <f aca="true" t="shared" si="18" ref="H46:H54">E46-D46</f>
        <v>0</v>
      </c>
      <c r="I46" s="33">
        <f aca="true" t="shared" si="19" ref="I46:I54">(E46/D46)*100</f>
        <v>100</v>
      </c>
      <c r="J46" s="63">
        <v>14730</v>
      </c>
      <c r="K46" s="6">
        <f t="shared" si="8"/>
        <v>-7181.490000000002</v>
      </c>
      <c r="L46" s="86">
        <f t="shared" si="9"/>
        <v>67.22500386783372</v>
      </c>
      <c r="M46" s="63">
        <f aca="true" t="shared" si="20" ref="M46:M51">J46-D46</f>
        <v>560</v>
      </c>
      <c r="N46" s="86">
        <f t="shared" si="3"/>
        <v>103.95201129146083</v>
      </c>
      <c r="O46" s="63">
        <v>15320</v>
      </c>
      <c r="P46" s="6">
        <f t="shared" si="10"/>
        <v>-6591.490000000002</v>
      </c>
      <c r="Q46" s="33">
        <f t="shared" si="17"/>
        <v>69.9176550750314</v>
      </c>
      <c r="R46" s="63">
        <f aca="true" t="shared" si="21" ref="R46:R51">O46-D46</f>
        <v>1150</v>
      </c>
      <c r="S46" s="86">
        <f t="shared" si="5"/>
        <v>108.11573747353565</v>
      </c>
    </row>
    <row r="47" spans="1:19" ht="25.5" customHeight="1">
      <c r="A47" s="13" t="s">
        <v>34</v>
      </c>
      <c r="B47" s="9" t="s">
        <v>90</v>
      </c>
      <c r="C47" s="4">
        <v>48328.46</v>
      </c>
      <c r="D47" s="63">
        <v>45080</v>
      </c>
      <c r="E47" s="63">
        <v>46880</v>
      </c>
      <c r="F47" s="6">
        <f t="shared" si="6"/>
        <v>-1448.4599999999991</v>
      </c>
      <c r="G47" s="33">
        <f t="shared" si="7"/>
        <v>97.0028840149262</v>
      </c>
      <c r="H47" s="63">
        <f t="shared" si="18"/>
        <v>1800</v>
      </c>
      <c r="I47" s="33">
        <f t="shared" si="19"/>
        <v>103.99290150842945</v>
      </c>
      <c r="J47" s="63">
        <v>48760</v>
      </c>
      <c r="K47" s="6">
        <f t="shared" si="8"/>
        <v>431.5400000000009</v>
      </c>
      <c r="L47" s="86">
        <f t="shared" si="9"/>
        <v>100.8929314114292</v>
      </c>
      <c r="M47" s="63">
        <f t="shared" si="20"/>
        <v>3680</v>
      </c>
      <c r="N47" s="86">
        <f t="shared" si="3"/>
        <v>108.16326530612245</v>
      </c>
      <c r="O47" s="63">
        <v>50710</v>
      </c>
      <c r="P47" s="6">
        <f t="shared" si="10"/>
        <v>2381.540000000001</v>
      </c>
      <c r="Q47" s="33">
        <f t="shared" si="17"/>
        <v>104.92782099822755</v>
      </c>
      <c r="R47" s="63">
        <f t="shared" si="21"/>
        <v>5630</v>
      </c>
      <c r="S47" s="86">
        <f t="shared" si="5"/>
        <v>112.48890860692103</v>
      </c>
    </row>
    <row r="48" spans="1:19" ht="27.75" customHeight="1">
      <c r="A48" s="13" t="s">
        <v>126</v>
      </c>
      <c r="B48" s="9" t="s">
        <v>128</v>
      </c>
      <c r="C48" s="4">
        <v>23076.56</v>
      </c>
      <c r="D48" s="63">
        <v>27200</v>
      </c>
      <c r="E48" s="63">
        <v>22500</v>
      </c>
      <c r="F48" s="6">
        <f t="shared" si="6"/>
        <v>-576.5600000000013</v>
      </c>
      <c r="G48" s="33">
        <f t="shared" si="7"/>
        <v>97.50153402413531</v>
      </c>
      <c r="H48" s="63">
        <f t="shared" si="18"/>
        <v>-4700</v>
      </c>
      <c r="I48" s="33">
        <f t="shared" si="19"/>
        <v>82.72058823529412</v>
      </c>
      <c r="J48" s="63">
        <v>22500</v>
      </c>
      <c r="K48" s="6">
        <f t="shared" si="8"/>
        <v>-576.5600000000013</v>
      </c>
      <c r="L48" s="86">
        <f t="shared" si="9"/>
        <v>97.50153402413531</v>
      </c>
      <c r="M48" s="63">
        <f t="shared" si="20"/>
        <v>-4700</v>
      </c>
      <c r="N48" s="86">
        <f t="shared" si="3"/>
        <v>82.72058823529412</v>
      </c>
      <c r="O48" s="63">
        <v>22500</v>
      </c>
      <c r="P48" s="6">
        <f t="shared" si="10"/>
        <v>-576.5600000000013</v>
      </c>
      <c r="Q48" s="33">
        <f t="shared" si="17"/>
        <v>97.50153402413531</v>
      </c>
      <c r="R48" s="63">
        <f t="shared" si="21"/>
        <v>-4700</v>
      </c>
      <c r="S48" s="86">
        <f t="shared" si="5"/>
        <v>82.72058823529412</v>
      </c>
    </row>
    <row r="49" spans="1:19" ht="27.75" customHeight="1">
      <c r="A49" s="13" t="s">
        <v>127</v>
      </c>
      <c r="B49" s="9" t="s">
        <v>129</v>
      </c>
      <c r="C49" s="4">
        <v>534.58</v>
      </c>
      <c r="D49" s="63">
        <v>2800</v>
      </c>
      <c r="E49" s="63">
        <v>2200</v>
      </c>
      <c r="F49" s="6">
        <f t="shared" si="6"/>
        <v>1665.42</v>
      </c>
      <c r="G49" s="33">
        <f t="shared" si="7"/>
        <v>411.53802985521344</v>
      </c>
      <c r="H49" s="63">
        <f t="shared" si="18"/>
        <v>-600</v>
      </c>
      <c r="I49" s="33">
        <f t="shared" si="19"/>
        <v>78.57142857142857</v>
      </c>
      <c r="J49" s="63">
        <v>2200</v>
      </c>
      <c r="K49" s="6">
        <f t="shared" si="8"/>
        <v>1665.42</v>
      </c>
      <c r="L49" s="86">
        <f t="shared" si="9"/>
        <v>411.53802985521344</v>
      </c>
      <c r="M49" s="63">
        <f t="shared" si="20"/>
        <v>-600</v>
      </c>
      <c r="N49" s="86">
        <f t="shared" si="3"/>
        <v>78.57142857142857</v>
      </c>
      <c r="O49" s="63">
        <v>2200</v>
      </c>
      <c r="P49" s="6">
        <f t="shared" si="10"/>
        <v>1665.42</v>
      </c>
      <c r="Q49" s="33">
        <f t="shared" si="17"/>
        <v>411.53802985521344</v>
      </c>
      <c r="R49" s="63">
        <f t="shared" si="21"/>
        <v>-600</v>
      </c>
      <c r="S49" s="86">
        <f t="shared" si="5"/>
        <v>78.57142857142857</v>
      </c>
    </row>
    <row r="50" spans="1:19" ht="51" customHeight="1">
      <c r="A50" s="49" t="s">
        <v>35</v>
      </c>
      <c r="B50" s="56" t="s">
        <v>91</v>
      </c>
      <c r="C50" s="14">
        <v>24115549.05</v>
      </c>
      <c r="D50" s="64">
        <v>25962109.4</v>
      </c>
      <c r="E50" s="64">
        <v>27509403</v>
      </c>
      <c r="F50" s="14">
        <f t="shared" si="6"/>
        <v>3393853.9499999993</v>
      </c>
      <c r="G50" s="77">
        <f t="shared" si="7"/>
        <v>114.07330159874589</v>
      </c>
      <c r="H50" s="64">
        <f t="shared" si="18"/>
        <v>1547293.6000000015</v>
      </c>
      <c r="I50" s="77">
        <f t="shared" si="19"/>
        <v>105.95981465204056</v>
      </c>
      <c r="J50" s="64">
        <v>27509403</v>
      </c>
      <c r="K50" s="14">
        <f t="shared" si="8"/>
        <v>3393853.9499999993</v>
      </c>
      <c r="L50" s="85">
        <f t="shared" si="9"/>
        <v>114.07330159874589</v>
      </c>
      <c r="M50" s="64">
        <f t="shared" si="20"/>
        <v>1547293.6000000015</v>
      </c>
      <c r="N50" s="85">
        <f t="shared" si="3"/>
        <v>105.95981465204056</v>
      </c>
      <c r="O50" s="64">
        <v>27509403</v>
      </c>
      <c r="P50" s="14">
        <f t="shared" si="10"/>
        <v>3393853.9499999993</v>
      </c>
      <c r="Q50" s="77">
        <f t="shared" si="17"/>
        <v>114.07330159874589</v>
      </c>
      <c r="R50" s="64">
        <f t="shared" si="21"/>
        <v>1547293.6000000015</v>
      </c>
      <c r="S50" s="85">
        <f t="shared" si="5"/>
        <v>105.95981465204056</v>
      </c>
    </row>
    <row r="51" spans="1:19" ht="40.5" customHeight="1">
      <c r="A51" s="17" t="s">
        <v>36</v>
      </c>
      <c r="B51" s="9" t="s">
        <v>92</v>
      </c>
      <c r="C51" s="4">
        <v>23758360.95</v>
      </c>
      <c r="D51" s="63">
        <v>25848522</v>
      </c>
      <c r="E51" s="63">
        <v>27509403</v>
      </c>
      <c r="F51" s="6">
        <f t="shared" si="6"/>
        <v>3751042.0500000007</v>
      </c>
      <c r="G51" s="33">
        <f t="shared" si="7"/>
        <v>115.78830314891735</v>
      </c>
      <c r="H51" s="63">
        <f t="shared" si="18"/>
        <v>1660881</v>
      </c>
      <c r="I51" s="33">
        <f t="shared" si="19"/>
        <v>106.42543894772784</v>
      </c>
      <c r="J51" s="63">
        <v>27509403</v>
      </c>
      <c r="K51" s="6">
        <f t="shared" si="8"/>
        <v>3751042.0500000007</v>
      </c>
      <c r="L51" s="86">
        <f t="shared" si="9"/>
        <v>115.78830314891735</v>
      </c>
      <c r="M51" s="63">
        <f t="shared" si="20"/>
        <v>1660881</v>
      </c>
      <c r="N51" s="86">
        <f t="shared" si="3"/>
        <v>106.42543894772784</v>
      </c>
      <c r="O51" s="63">
        <v>27509403</v>
      </c>
      <c r="P51" s="6">
        <f t="shared" si="10"/>
        <v>3751042.0500000007</v>
      </c>
      <c r="Q51" s="33">
        <f t="shared" si="17"/>
        <v>115.78830314891735</v>
      </c>
      <c r="R51" s="63">
        <f t="shared" si="21"/>
        <v>1660881</v>
      </c>
      <c r="S51" s="86">
        <f t="shared" si="5"/>
        <v>106.42543894772784</v>
      </c>
    </row>
    <row r="52" spans="1:19" ht="63" customHeight="1">
      <c r="A52" s="17"/>
      <c r="B52" s="9" t="s">
        <v>226</v>
      </c>
      <c r="C52" s="4"/>
      <c r="D52" s="63">
        <v>3587.4</v>
      </c>
      <c r="E52" s="63"/>
      <c r="F52" s="6"/>
      <c r="G52" s="33"/>
      <c r="H52" s="63"/>
      <c r="I52" s="33">
        <f t="shared" si="19"/>
        <v>0</v>
      </c>
      <c r="J52" s="63"/>
      <c r="K52" s="6"/>
      <c r="L52" s="86"/>
      <c r="M52" s="63"/>
      <c r="N52" s="86">
        <f t="shared" si="3"/>
        <v>0</v>
      </c>
      <c r="O52" s="63"/>
      <c r="P52" s="6"/>
      <c r="Q52" s="33"/>
      <c r="R52" s="63"/>
      <c r="S52" s="86">
        <f t="shared" si="5"/>
        <v>0</v>
      </c>
    </row>
    <row r="53" spans="1:19" ht="33" customHeight="1">
      <c r="A53" s="25" t="s">
        <v>37</v>
      </c>
      <c r="B53" s="10" t="s">
        <v>184</v>
      </c>
      <c r="C53" s="4">
        <v>357188.1</v>
      </c>
      <c r="D53" s="63">
        <v>110000</v>
      </c>
      <c r="E53" s="63">
        <v>0</v>
      </c>
      <c r="F53" s="6">
        <f t="shared" si="6"/>
        <v>-357188.1</v>
      </c>
      <c r="G53" s="33">
        <f t="shared" si="7"/>
        <v>0</v>
      </c>
      <c r="H53" s="63">
        <f t="shared" si="18"/>
        <v>-110000</v>
      </c>
      <c r="I53" s="33">
        <f t="shared" si="19"/>
        <v>0</v>
      </c>
      <c r="J53" s="63"/>
      <c r="K53" s="6"/>
      <c r="L53" s="86">
        <f t="shared" si="9"/>
        <v>0</v>
      </c>
      <c r="M53" s="63"/>
      <c r="N53" s="86">
        <f t="shared" si="3"/>
        <v>0</v>
      </c>
      <c r="O53" s="96"/>
      <c r="P53" s="6"/>
      <c r="Q53" s="33">
        <f t="shared" si="17"/>
        <v>0</v>
      </c>
      <c r="R53" s="63"/>
      <c r="S53" s="86">
        <f t="shared" si="5"/>
        <v>0</v>
      </c>
    </row>
    <row r="54" spans="1:19" ht="38.25">
      <c r="A54" s="26" t="s">
        <v>38</v>
      </c>
      <c r="B54" s="7" t="s">
        <v>93</v>
      </c>
      <c r="C54" s="14">
        <v>2868433.87</v>
      </c>
      <c r="D54" s="64">
        <v>2519844.17</v>
      </c>
      <c r="E54" s="64">
        <v>1050000</v>
      </c>
      <c r="F54" s="14">
        <f t="shared" si="6"/>
        <v>-1818433.87</v>
      </c>
      <c r="G54" s="77">
        <f t="shared" si="7"/>
        <v>36.605341018372506</v>
      </c>
      <c r="H54" s="64">
        <f t="shared" si="18"/>
        <v>-1469844.17</v>
      </c>
      <c r="I54" s="77">
        <f t="shared" si="19"/>
        <v>41.66924338023649</v>
      </c>
      <c r="J54" s="64">
        <v>1070000</v>
      </c>
      <c r="K54" s="14">
        <f t="shared" si="8"/>
        <v>-1798433.87</v>
      </c>
      <c r="L54" s="85">
        <f t="shared" si="9"/>
        <v>37.30258560919865</v>
      </c>
      <c r="M54" s="64">
        <f>J54-D54</f>
        <v>-1449844.17</v>
      </c>
      <c r="N54" s="85">
        <f t="shared" si="3"/>
        <v>42.46294325414575</v>
      </c>
      <c r="O54" s="64">
        <v>1090000</v>
      </c>
      <c r="P54" s="14">
        <f t="shared" si="10"/>
        <v>-1778433.87</v>
      </c>
      <c r="Q54" s="77">
        <f t="shared" si="17"/>
        <v>37.99983020002479</v>
      </c>
      <c r="R54" s="64">
        <f>O54-D54</f>
        <v>-1429844.17</v>
      </c>
      <c r="S54" s="85">
        <f t="shared" si="5"/>
        <v>43.25664312805502</v>
      </c>
    </row>
    <row r="55" spans="1:19" ht="134.25" customHeight="1">
      <c r="A55" s="26"/>
      <c r="B55" s="58" t="s">
        <v>185</v>
      </c>
      <c r="C55" s="6">
        <v>10044</v>
      </c>
      <c r="D55" s="64"/>
      <c r="E55" s="64"/>
      <c r="F55" s="6"/>
      <c r="G55" s="33"/>
      <c r="H55" s="63"/>
      <c r="I55" s="33"/>
      <c r="J55" s="64"/>
      <c r="K55" s="6"/>
      <c r="L55" s="86"/>
      <c r="M55" s="63"/>
      <c r="N55" s="85"/>
      <c r="O55" s="64"/>
      <c r="P55" s="6"/>
      <c r="Q55" s="77"/>
      <c r="R55" s="63"/>
      <c r="S55" s="85"/>
    </row>
    <row r="56" spans="1:19" ht="134.25" customHeight="1">
      <c r="A56" s="26"/>
      <c r="B56" s="58" t="s">
        <v>227</v>
      </c>
      <c r="C56" s="14"/>
      <c r="D56" s="63">
        <v>3177.5</v>
      </c>
      <c r="E56" s="64"/>
      <c r="F56" s="6"/>
      <c r="G56" s="33"/>
      <c r="H56" s="63"/>
      <c r="I56" s="33"/>
      <c r="J56" s="64"/>
      <c r="K56" s="6"/>
      <c r="L56" s="86"/>
      <c r="M56" s="63"/>
      <c r="N56" s="85"/>
      <c r="O56" s="64"/>
      <c r="P56" s="6"/>
      <c r="Q56" s="77"/>
      <c r="R56" s="63"/>
      <c r="S56" s="85"/>
    </row>
    <row r="57" spans="1:19" ht="128.25" customHeight="1">
      <c r="A57" s="18" t="s">
        <v>39</v>
      </c>
      <c r="B57" s="9" t="s">
        <v>94</v>
      </c>
      <c r="C57" s="4">
        <v>106650</v>
      </c>
      <c r="D57" s="63">
        <v>416666.67</v>
      </c>
      <c r="E57" s="63"/>
      <c r="F57" s="6"/>
      <c r="G57" s="33"/>
      <c r="H57" s="63"/>
      <c r="I57" s="33"/>
      <c r="J57" s="63"/>
      <c r="K57" s="6"/>
      <c r="L57" s="86"/>
      <c r="M57" s="63"/>
      <c r="N57" s="85"/>
      <c r="O57" s="63"/>
      <c r="P57" s="6"/>
      <c r="Q57" s="33"/>
      <c r="R57" s="63"/>
      <c r="S57" s="85"/>
    </row>
    <row r="58" spans="1:19" ht="92.25" customHeight="1">
      <c r="A58" s="27" t="s">
        <v>40</v>
      </c>
      <c r="B58" s="9" t="s">
        <v>95</v>
      </c>
      <c r="C58" s="4">
        <v>871960.72</v>
      </c>
      <c r="D58" s="63">
        <v>1300000</v>
      </c>
      <c r="E58" s="63">
        <v>50000</v>
      </c>
      <c r="F58" s="6">
        <f t="shared" si="6"/>
        <v>-821960.72</v>
      </c>
      <c r="G58" s="33">
        <f t="shared" si="7"/>
        <v>5.7342032563118215</v>
      </c>
      <c r="H58" s="63">
        <f>E58-D58</f>
        <v>-1250000</v>
      </c>
      <c r="I58" s="33">
        <f>(E58/D58)*100</f>
        <v>3.8461538461538463</v>
      </c>
      <c r="J58" s="63">
        <v>50000</v>
      </c>
      <c r="K58" s="6">
        <f t="shared" si="8"/>
        <v>-821960.72</v>
      </c>
      <c r="L58" s="86">
        <f t="shared" si="9"/>
        <v>5.7342032563118215</v>
      </c>
      <c r="M58" s="63">
        <f>J58-D58</f>
        <v>-1250000</v>
      </c>
      <c r="N58" s="86">
        <f t="shared" si="3"/>
        <v>3.8461538461538463</v>
      </c>
      <c r="O58" s="63">
        <v>50000</v>
      </c>
      <c r="P58" s="6">
        <f t="shared" si="10"/>
        <v>-821960.72</v>
      </c>
      <c r="Q58" s="33">
        <f>(O58/C58)*100</f>
        <v>5.7342032563118215</v>
      </c>
      <c r="R58" s="63">
        <f>O58-D58</f>
        <v>-1250000</v>
      </c>
      <c r="S58" s="86">
        <f t="shared" si="5"/>
        <v>3.8461538461538463</v>
      </c>
    </row>
    <row r="59" spans="1:19" ht="72.75" customHeight="1">
      <c r="A59" s="20" t="s">
        <v>41</v>
      </c>
      <c r="B59" s="9" t="s">
        <v>96</v>
      </c>
      <c r="C59" s="4">
        <v>1358400.88</v>
      </c>
      <c r="D59" s="63">
        <v>600000</v>
      </c>
      <c r="E59" s="63">
        <v>800000</v>
      </c>
      <c r="F59" s="6">
        <f t="shared" si="6"/>
        <v>-558400.8799999999</v>
      </c>
      <c r="G59" s="33">
        <f t="shared" si="7"/>
        <v>58.892776924585036</v>
      </c>
      <c r="H59" s="63">
        <f aca="true" t="shared" si="22" ref="H59:H65">E59-D59</f>
        <v>200000</v>
      </c>
      <c r="I59" s="33">
        <f aca="true" t="shared" si="23" ref="I59:I78">(E59/D59)*100</f>
        <v>133.33333333333331</v>
      </c>
      <c r="J59" s="63">
        <v>800000</v>
      </c>
      <c r="K59" s="6">
        <f t="shared" si="8"/>
        <v>-558400.8799999999</v>
      </c>
      <c r="L59" s="86">
        <f t="shared" si="9"/>
        <v>58.892776924585036</v>
      </c>
      <c r="M59" s="63">
        <f aca="true" t="shared" si="24" ref="M59:M78">J59-D59</f>
        <v>200000</v>
      </c>
      <c r="N59" s="86">
        <f t="shared" si="3"/>
        <v>133.33333333333331</v>
      </c>
      <c r="O59" s="63">
        <v>800000</v>
      </c>
      <c r="P59" s="6">
        <f t="shared" si="10"/>
        <v>-558400.8799999999</v>
      </c>
      <c r="Q59" s="33">
        <f aca="true" t="shared" si="25" ref="Q59:Q64">(O59/C59)*100</f>
        <v>58.892776924585036</v>
      </c>
      <c r="R59" s="63">
        <f aca="true" t="shared" si="26" ref="R59:R78">O59-D59</f>
        <v>200000</v>
      </c>
      <c r="S59" s="86">
        <f t="shared" si="5"/>
        <v>133.33333333333331</v>
      </c>
    </row>
    <row r="60" spans="1:19" ht="141" customHeight="1">
      <c r="A60" s="20" t="s">
        <v>42</v>
      </c>
      <c r="B60" s="9" t="s">
        <v>146</v>
      </c>
      <c r="C60" s="4">
        <v>379432.57</v>
      </c>
      <c r="D60" s="63">
        <v>100000</v>
      </c>
      <c r="E60" s="63">
        <v>70000</v>
      </c>
      <c r="F60" s="6">
        <f t="shared" si="6"/>
        <v>-309432.57</v>
      </c>
      <c r="G60" s="33">
        <f t="shared" si="7"/>
        <v>18.44860076192194</v>
      </c>
      <c r="H60" s="63">
        <f t="shared" si="22"/>
        <v>-30000</v>
      </c>
      <c r="I60" s="33">
        <f t="shared" si="23"/>
        <v>70</v>
      </c>
      <c r="J60" s="63">
        <v>80000</v>
      </c>
      <c r="K60" s="6">
        <f t="shared" si="8"/>
        <v>-299432.57</v>
      </c>
      <c r="L60" s="86">
        <f t="shared" si="9"/>
        <v>21.084115156482216</v>
      </c>
      <c r="M60" s="63">
        <f t="shared" si="24"/>
        <v>-20000</v>
      </c>
      <c r="N60" s="86">
        <f t="shared" si="3"/>
        <v>80</v>
      </c>
      <c r="O60" s="63">
        <v>80000</v>
      </c>
      <c r="P60" s="6">
        <f t="shared" si="10"/>
        <v>-299432.57</v>
      </c>
      <c r="Q60" s="33">
        <f t="shared" si="25"/>
        <v>21.084115156482216</v>
      </c>
      <c r="R60" s="63">
        <f t="shared" si="26"/>
        <v>-20000</v>
      </c>
      <c r="S60" s="86">
        <f t="shared" si="5"/>
        <v>80</v>
      </c>
    </row>
    <row r="61" spans="1:19" ht="119.25" customHeight="1">
      <c r="A61" s="20" t="s">
        <v>43</v>
      </c>
      <c r="B61" s="9" t="s">
        <v>97</v>
      </c>
      <c r="C61" s="4">
        <v>141945.7</v>
      </c>
      <c r="D61" s="63">
        <v>100000</v>
      </c>
      <c r="E61" s="63">
        <v>130000</v>
      </c>
      <c r="F61" s="6">
        <f t="shared" si="6"/>
        <v>-11945.700000000012</v>
      </c>
      <c r="G61" s="33">
        <f t="shared" si="7"/>
        <v>91.58431710153953</v>
      </c>
      <c r="H61" s="63">
        <f t="shared" si="22"/>
        <v>30000</v>
      </c>
      <c r="I61" s="33">
        <f t="shared" si="23"/>
        <v>130</v>
      </c>
      <c r="J61" s="63">
        <v>140000</v>
      </c>
      <c r="K61" s="6">
        <f t="shared" si="8"/>
        <v>-1945.7000000000116</v>
      </c>
      <c r="L61" s="86">
        <f t="shared" si="9"/>
        <v>98.62926457088872</v>
      </c>
      <c r="M61" s="63">
        <f t="shared" si="24"/>
        <v>40000</v>
      </c>
      <c r="N61" s="86">
        <f t="shared" si="3"/>
        <v>140</v>
      </c>
      <c r="O61" s="63">
        <v>150000</v>
      </c>
      <c r="P61" s="6">
        <f t="shared" si="10"/>
        <v>8054.299999999988</v>
      </c>
      <c r="Q61" s="33">
        <f t="shared" si="25"/>
        <v>105.6742120402379</v>
      </c>
      <c r="R61" s="63">
        <f t="shared" si="26"/>
        <v>50000</v>
      </c>
      <c r="S61" s="86">
        <f t="shared" si="5"/>
        <v>150</v>
      </c>
    </row>
    <row r="62" spans="1:19" ht="25.5">
      <c r="A62" s="21" t="s">
        <v>44</v>
      </c>
      <c r="B62" s="7" t="s">
        <v>98</v>
      </c>
      <c r="C62" s="14">
        <v>930688.78</v>
      </c>
      <c r="D62" s="64">
        <v>822622.76</v>
      </c>
      <c r="E62" s="64">
        <v>215452.96</v>
      </c>
      <c r="F62" s="14">
        <f t="shared" si="6"/>
        <v>-715235.8200000001</v>
      </c>
      <c r="G62" s="77">
        <f t="shared" si="7"/>
        <v>23.149839627377908</v>
      </c>
      <c r="H62" s="64">
        <f t="shared" si="22"/>
        <v>-607169.8</v>
      </c>
      <c r="I62" s="77">
        <f t="shared" si="23"/>
        <v>26.19097969037472</v>
      </c>
      <c r="J62" s="64">
        <v>200752.96</v>
      </c>
      <c r="K62" s="14">
        <f t="shared" si="8"/>
        <v>-729935.8200000001</v>
      </c>
      <c r="L62" s="85">
        <f t="shared" si="9"/>
        <v>21.570364262906445</v>
      </c>
      <c r="M62" s="64">
        <f t="shared" si="24"/>
        <v>-621869.8</v>
      </c>
      <c r="N62" s="85">
        <f t="shared" si="3"/>
        <v>24.404012356769705</v>
      </c>
      <c r="O62" s="64">
        <v>190852.96</v>
      </c>
      <c r="P62" s="14">
        <f t="shared" si="10"/>
        <v>-739835.8200000001</v>
      </c>
      <c r="Q62" s="77">
        <f t="shared" si="25"/>
        <v>20.506635956221583</v>
      </c>
      <c r="R62" s="64">
        <f t="shared" si="26"/>
        <v>-631769.8</v>
      </c>
      <c r="S62" s="85">
        <f t="shared" si="5"/>
        <v>23.200544560668366</v>
      </c>
    </row>
    <row r="63" spans="1:19" ht="122.25" customHeight="1">
      <c r="A63" s="59"/>
      <c r="B63" s="60" t="s">
        <v>165</v>
      </c>
      <c r="C63" s="4">
        <v>7500</v>
      </c>
      <c r="D63" s="63">
        <v>11647.45</v>
      </c>
      <c r="E63" s="63">
        <v>6750</v>
      </c>
      <c r="F63" s="6">
        <f t="shared" si="6"/>
        <v>-750</v>
      </c>
      <c r="G63" s="33">
        <f t="shared" si="7"/>
        <v>90</v>
      </c>
      <c r="H63" s="63">
        <f t="shared" si="22"/>
        <v>-4897.450000000001</v>
      </c>
      <c r="I63" s="33">
        <f t="shared" si="23"/>
        <v>57.95259906674851</v>
      </c>
      <c r="J63" s="63">
        <v>6850</v>
      </c>
      <c r="K63" s="6">
        <f t="shared" si="8"/>
        <v>-650</v>
      </c>
      <c r="L63" s="86">
        <f t="shared" si="9"/>
        <v>91.33333333333333</v>
      </c>
      <c r="M63" s="63">
        <f t="shared" si="24"/>
        <v>-4797.450000000001</v>
      </c>
      <c r="N63" s="85">
        <f t="shared" si="3"/>
        <v>58.8111560899596</v>
      </c>
      <c r="O63" s="63">
        <v>6850</v>
      </c>
      <c r="P63" s="6">
        <f t="shared" si="10"/>
        <v>-650</v>
      </c>
      <c r="Q63" s="33">
        <f t="shared" si="25"/>
        <v>91.33333333333333</v>
      </c>
      <c r="R63" s="63">
        <f t="shared" si="26"/>
        <v>-4797.450000000001</v>
      </c>
      <c r="S63" s="85">
        <f t="shared" si="5"/>
        <v>58.8111560899596</v>
      </c>
    </row>
    <row r="64" spans="1:19" ht="146.25" customHeight="1">
      <c r="A64" s="59"/>
      <c r="B64" s="60" t="s">
        <v>175</v>
      </c>
      <c r="C64" s="4">
        <v>28065.42</v>
      </c>
      <c r="D64" s="63">
        <v>60182.22</v>
      </c>
      <c r="E64" s="63">
        <v>18737.2</v>
      </c>
      <c r="F64" s="6">
        <f t="shared" si="6"/>
        <v>-9328.219999999998</v>
      </c>
      <c r="G64" s="33">
        <f t="shared" si="7"/>
        <v>66.76258541650188</v>
      </c>
      <c r="H64" s="63">
        <f t="shared" si="22"/>
        <v>-41445.020000000004</v>
      </c>
      <c r="I64" s="33">
        <f t="shared" si="23"/>
        <v>31.134112367406853</v>
      </c>
      <c r="J64" s="63">
        <v>18737.2</v>
      </c>
      <c r="K64" s="6">
        <f t="shared" si="8"/>
        <v>-9328.219999999998</v>
      </c>
      <c r="L64" s="86">
        <f t="shared" si="9"/>
        <v>66.76258541650188</v>
      </c>
      <c r="M64" s="63">
        <f t="shared" si="24"/>
        <v>-41445.020000000004</v>
      </c>
      <c r="N64" s="85">
        <f t="shared" si="3"/>
        <v>31.134112367406853</v>
      </c>
      <c r="O64" s="63">
        <v>18837.2</v>
      </c>
      <c r="P64" s="6">
        <f t="shared" si="10"/>
        <v>-9228.219999999998</v>
      </c>
      <c r="Q64" s="33">
        <f t="shared" si="25"/>
        <v>67.11889577993132</v>
      </c>
      <c r="R64" s="63">
        <f t="shared" si="26"/>
        <v>-41345.020000000004</v>
      </c>
      <c r="S64" s="85">
        <f t="shared" si="5"/>
        <v>31.300274399980594</v>
      </c>
    </row>
    <row r="65" spans="1:19" ht="123" customHeight="1">
      <c r="A65" s="59"/>
      <c r="B65" s="60" t="s">
        <v>176</v>
      </c>
      <c r="C65" s="4">
        <v>10004.1</v>
      </c>
      <c r="D65" s="63">
        <v>11895.46</v>
      </c>
      <c r="E65" s="63">
        <v>8061.27</v>
      </c>
      <c r="F65" s="6">
        <f t="shared" si="6"/>
        <v>-1942.83</v>
      </c>
      <c r="G65" s="33">
        <f t="shared" si="7"/>
        <v>80.57966233844124</v>
      </c>
      <c r="H65" s="63">
        <f t="shared" si="22"/>
        <v>-3834.1899999999987</v>
      </c>
      <c r="I65" s="33">
        <f t="shared" si="23"/>
        <v>67.76761890670896</v>
      </c>
      <c r="J65" s="63">
        <v>8161.27</v>
      </c>
      <c r="K65" s="6">
        <f t="shared" si="8"/>
        <v>-1842.83</v>
      </c>
      <c r="L65" s="86">
        <f t="shared" si="9"/>
        <v>81.57925250647234</v>
      </c>
      <c r="M65" s="63">
        <f t="shared" si="24"/>
        <v>-3734.1899999999987</v>
      </c>
      <c r="N65" s="86">
        <f t="shared" si="3"/>
        <v>68.60827576234968</v>
      </c>
      <c r="O65" s="63">
        <v>8161.27</v>
      </c>
      <c r="P65" s="6">
        <f t="shared" si="10"/>
        <v>-1842.83</v>
      </c>
      <c r="Q65" s="33">
        <f>(O65/C65)*100</f>
        <v>81.57925250647234</v>
      </c>
      <c r="R65" s="63">
        <f t="shared" si="26"/>
        <v>-3734.1899999999987</v>
      </c>
      <c r="S65" s="86">
        <f t="shared" si="5"/>
        <v>68.60827576234968</v>
      </c>
    </row>
    <row r="66" spans="1:19" ht="111" customHeight="1">
      <c r="A66" s="59"/>
      <c r="B66" s="8" t="s">
        <v>149</v>
      </c>
      <c r="C66" s="4">
        <v>5000</v>
      </c>
      <c r="D66" s="63">
        <v>10000</v>
      </c>
      <c r="E66" s="63"/>
      <c r="F66" s="6"/>
      <c r="G66" s="33"/>
      <c r="H66" s="63"/>
      <c r="I66" s="33">
        <f t="shared" si="23"/>
        <v>0</v>
      </c>
      <c r="J66" s="63"/>
      <c r="K66" s="6"/>
      <c r="L66" s="86"/>
      <c r="M66" s="63"/>
      <c r="N66" s="85"/>
      <c r="O66" s="63"/>
      <c r="P66" s="6"/>
      <c r="Q66" s="33"/>
      <c r="R66" s="63"/>
      <c r="S66" s="85">
        <f t="shared" si="5"/>
        <v>0</v>
      </c>
    </row>
    <row r="67" spans="1:19" ht="131.25" customHeight="1">
      <c r="A67" s="59"/>
      <c r="B67" s="60" t="s">
        <v>150</v>
      </c>
      <c r="C67" s="4">
        <v>250</v>
      </c>
      <c r="D67" s="63">
        <v>48300.9</v>
      </c>
      <c r="E67" s="63">
        <v>15125</v>
      </c>
      <c r="F67" s="6">
        <f t="shared" si="6"/>
        <v>14875</v>
      </c>
      <c r="G67" s="33">
        <f t="shared" si="7"/>
        <v>6050</v>
      </c>
      <c r="H67" s="63">
        <f>E67-D67</f>
        <v>-33175.9</v>
      </c>
      <c r="I67" s="33">
        <f t="shared" si="23"/>
        <v>31.31411630011035</v>
      </c>
      <c r="J67" s="63">
        <v>15125</v>
      </c>
      <c r="K67" s="6">
        <f t="shared" si="8"/>
        <v>14875</v>
      </c>
      <c r="L67" s="86">
        <f t="shared" si="9"/>
        <v>6050</v>
      </c>
      <c r="M67" s="63">
        <f t="shared" si="24"/>
        <v>-33175.9</v>
      </c>
      <c r="N67" s="86">
        <f t="shared" si="3"/>
        <v>31.31411630011035</v>
      </c>
      <c r="O67" s="63">
        <v>15125</v>
      </c>
      <c r="P67" s="6">
        <f t="shared" si="10"/>
        <v>14875</v>
      </c>
      <c r="Q67" s="33" t="s">
        <v>221</v>
      </c>
      <c r="R67" s="63">
        <f t="shared" si="26"/>
        <v>-33175.9</v>
      </c>
      <c r="S67" s="85">
        <f t="shared" si="5"/>
        <v>31.31411630011035</v>
      </c>
    </row>
    <row r="68" spans="1:19" ht="131.25" customHeight="1">
      <c r="A68" s="59"/>
      <c r="B68" s="60" t="s">
        <v>205</v>
      </c>
      <c r="C68" s="4"/>
      <c r="D68" s="63">
        <v>5000</v>
      </c>
      <c r="E68" s="63">
        <v>2500</v>
      </c>
      <c r="F68" s="6">
        <f t="shared" si="6"/>
        <v>2500</v>
      </c>
      <c r="G68" s="33"/>
      <c r="H68" s="63">
        <f>E68-D68</f>
        <v>-2500</v>
      </c>
      <c r="I68" s="33">
        <f t="shared" si="23"/>
        <v>50</v>
      </c>
      <c r="J68" s="63">
        <v>2500</v>
      </c>
      <c r="K68" s="6">
        <f t="shared" si="8"/>
        <v>2500</v>
      </c>
      <c r="L68" s="86"/>
      <c r="M68" s="63">
        <f t="shared" si="24"/>
        <v>-2500</v>
      </c>
      <c r="N68" s="86">
        <f t="shared" si="3"/>
        <v>50</v>
      </c>
      <c r="O68" s="63">
        <v>2500</v>
      </c>
      <c r="P68" s="6">
        <f t="shared" si="10"/>
        <v>2500</v>
      </c>
      <c r="Q68" s="33"/>
      <c r="R68" s="63">
        <f t="shared" si="26"/>
        <v>-2500</v>
      </c>
      <c r="S68" s="85">
        <f t="shared" si="5"/>
        <v>50</v>
      </c>
    </row>
    <row r="69" spans="1:19" ht="108.75" customHeight="1">
      <c r="A69" s="59"/>
      <c r="B69" s="8" t="s">
        <v>177</v>
      </c>
      <c r="C69" s="4">
        <v>2000</v>
      </c>
      <c r="D69" s="63">
        <v>0</v>
      </c>
      <c r="E69" s="63">
        <v>1000</v>
      </c>
      <c r="F69" s="6">
        <f t="shared" si="6"/>
        <v>-1000</v>
      </c>
      <c r="G69" s="33">
        <f t="shared" si="7"/>
        <v>50</v>
      </c>
      <c r="H69" s="63"/>
      <c r="I69" s="33"/>
      <c r="J69" s="63">
        <v>1000</v>
      </c>
      <c r="K69" s="6">
        <f t="shared" si="8"/>
        <v>-1000</v>
      </c>
      <c r="L69" s="86">
        <f t="shared" si="9"/>
        <v>50</v>
      </c>
      <c r="M69" s="63"/>
      <c r="N69" s="85"/>
      <c r="O69" s="63">
        <v>1000</v>
      </c>
      <c r="P69" s="6">
        <f t="shared" si="10"/>
        <v>-1000</v>
      </c>
      <c r="Q69" s="33">
        <v>50</v>
      </c>
      <c r="R69" s="63"/>
      <c r="S69" s="85"/>
    </row>
    <row r="70" spans="1:19" ht="118.5" customHeight="1">
      <c r="A70" s="59"/>
      <c r="B70" s="60" t="s">
        <v>178</v>
      </c>
      <c r="C70" s="4">
        <v>3000</v>
      </c>
      <c r="D70" s="63">
        <v>12712.28</v>
      </c>
      <c r="E70" s="63">
        <v>5500</v>
      </c>
      <c r="F70" s="6">
        <f t="shared" si="6"/>
        <v>2500</v>
      </c>
      <c r="G70" s="33">
        <f t="shared" si="7"/>
        <v>183.33333333333331</v>
      </c>
      <c r="H70" s="63">
        <f>E70-D70</f>
        <v>-7212.280000000001</v>
      </c>
      <c r="I70" s="33">
        <f t="shared" si="23"/>
        <v>43.26525218135534</v>
      </c>
      <c r="J70" s="63">
        <v>5500</v>
      </c>
      <c r="K70" s="6">
        <f t="shared" si="8"/>
        <v>2500</v>
      </c>
      <c r="L70" s="86">
        <f t="shared" si="9"/>
        <v>183.33333333333331</v>
      </c>
      <c r="M70" s="63">
        <f t="shared" si="24"/>
        <v>-7212.280000000001</v>
      </c>
      <c r="N70" s="86">
        <f t="shared" si="3"/>
        <v>43.26525218135534</v>
      </c>
      <c r="O70" s="63">
        <v>5500</v>
      </c>
      <c r="P70" s="6">
        <f t="shared" si="10"/>
        <v>2500</v>
      </c>
      <c r="Q70" s="33">
        <f>(O70/C70)*100</f>
        <v>183.33333333333331</v>
      </c>
      <c r="R70" s="63">
        <f t="shared" si="26"/>
        <v>-7212.280000000001</v>
      </c>
      <c r="S70" s="86">
        <f t="shared" si="5"/>
        <v>43.26525218135534</v>
      </c>
    </row>
    <row r="71" spans="1:19" ht="150.75" customHeight="1">
      <c r="A71" s="59"/>
      <c r="B71" s="60" t="s">
        <v>179</v>
      </c>
      <c r="C71" s="4">
        <v>16250</v>
      </c>
      <c r="D71" s="63">
        <v>127300.01</v>
      </c>
      <c r="E71" s="63">
        <v>16125.13</v>
      </c>
      <c r="F71" s="6">
        <f t="shared" si="6"/>
        <v>-124.8700000000008</v>
      </c>
      <c r="G71" s="33">
        <f t="shared" si="7"/>
        <v>99.23156923076922</v>
      </c>
      <c r="H71" s="63">
        <f aca="true" t="shared" si="27" ref="H71:H78">E71-D71</f>
        <v>-111174.87999999999</v>
      </c>
      <c r="I71" s="33">
        <f t="shared" si="23"/>
        <v>12.667029641238834</v>
      </c>
      <c r="J71" s="63">
        <v>16125.13</v>
      </c>
      <c r="K71" s="6">
        <f t="shared" si="8"/>
        <v>-124.8700000000008</v>
      </c>
      <c r="L71" s="86">
        <f t="shared" si="9"/>
        <v>99.23156923076922</v>
      </c>
      <c r="M71" s="63">
        <f t="shared" si="24"/>
        <v>-111174.87999999999</v>
      </c>
      <c r="N71" s="86">
        <f t="shared" si="3"/>
        <v>12.667029641238834</v>
      </c>
      <c r="O71" s="63">
        <v>16125.13</v>
      </c>
      <c r="P71" s="6">
        <f t="shared" si="10"/>
        <v>-124.8700000000008</v>
      </c>
      <c r="Q71" s="33">
        <f aca="true" t="shared" si="28" ref="Q71:Q78">(O71/C71)*100</f>
        <v>99.23156923076922</v>
      </c>
      <c r="R71" s="63">
        <f t="shared" si="26"/>
        <v>-111174.87999999999</v>
      </c>
      <c r="S71" s="86">
        <f t="shared" si="5"/>
        <v>12.667029641238834</v>
      </c>
    </row>
    <row r="72" spans="1:19" ht="176.25" customHeight="1">
      <c r="A72" s="59"/>
      <c r="B72" s="60" t="s">
        <v>180</v>
      </c>
      <c r="C72" s="4">
        <v>11405.08</v>
      </c>
      <c r="D72" s="63">
        <v>41578.57</v>
      </c>
      <c r="E72" s="63">
        <v>6562.08</v>
      </c>
      <c r="F72" s="6">
        <f t="shared" si="6"/>
        <v>-4843</v>
      </c>
      <c r="G72" s="33">
        <f t="shared" si="7"/>
        <v>57.53646620628702</v>
      </c>
      <c r="H72" s="63">
        <f t="shared" si="27"/>
        <v>-35016.49</v>
      </c>
      <c r="I72" s="33">
        <f t="shared" si="23"/>
        <v>15.782360961427965</v>
      </c>
      <c r="J72" s="63">
        <v>6562.08</v>
      </c>
      <c r="K72" s="6">
        <f t="shared" si="8"/>
        <v>-4843</v>
      </c>
      <c r="L72" s="86">
        <f t="shared" si="9"/>
        <v>57.53646620628702</v>
      </c>
      <c r="M72" s="63">
        <f t="shared" si="24"/>
        <v>-35016.49</v>
      </c>
      <c r="N72" s="85">
        <f aca="true" t="shared" si="29" ref="N72:N78">(J72/D72)*100</f>
        <v>15.782360961427965</v>
      </c>
      <c r="O72" s="63">
        <v>6562.08</v>
      </c>
      <c r="P72" s="6">
        <f t="shared" si="10"/>
        <v>-4843</v>
      </c>
      <c r="Q72" s="33">
        <f t="shared" si="28"/>
        <v>57.53646620628702</v>
      </c>
      <c r="R72" s="63">
        <f t="shared" si="26"/>
        <v>-35016.49</v>
      </c>
      <c r="S72" s="86">
        <f t="shared" si="5"/>
        <v>15.782360961427965</v>
      </c>
    </row>
    <row r="73" spans="1:19" ht="128.25" customHeight="1">
      <c r="A73" s="59"/>
      <c r="B73" s="60" t="s">
        <v>181</v>
      </c>
      <c r="C73" s="4">
        <v>750</v>
      </c>
      <c r="D73" s="63">
        <v>949.89</v>
      </c>
      <c r="E73" s="63">
        <v>375</v>
      </c>
      <c r="F73" s="6">
        <f t="shared" si="6"/>
        <v>-375</v>
      </c>
      <c r="G73" s="33">
        <f t="shared" si="7"/>
        <v>50</v>
      </c>
      <c r="H73" s="63">
        <f t="shared" si="27"/>
        <v>-574.89</v>
      </c>
      <c r="I73" s="33">
        <f t="shared" si="23"/>
        <v>39.47825537693838</v>
      </c>
      <c r="J73" s="63">
        <v>375</v>
      </c>
      <c r="K73" s="6">
        <f t="shared" si="8"/>
        <v>-375</v>
      </c>
      <c r="L73" s="86">
        <f t="shared" si="9"/>
        <v>50</v>
      </c>
      <c r="M73" s="63">
        <f t="shared" si="24"/>
        <v>-574.89</v>
      </c>
      <c r="N73" s="85">
        <f t="shared" si="29"/>
        <v>39.47825537693838</v>
      </c>
      <c r="O73" s="63">
        <v>375</v>
      </c>
      <c r="P73" s="6">
        <f t="shared" si="10"/>
        <v>-375</v>
      </c>
      <c r="Q73" s="33">
        <f t="shared" si="28"/>
        <v>50</v>
      </c>
      <c r="R73" s="63">
        <f t="shared" si="26"/>
        <v>-574.89</v>
      </c>
      <c r="S73" s="86">
        <f aca="true" t="shared" si="30" ref="S73:S78">(O73/D73)*100</f>
        <v>39.47825537693838</v>
      </c>
    </row>
    <row r="74" spans="1:19" ht="119.25" customHeight="1">
      <c r="A74" s="59"/>
      <c r="B74" s="60" t="s">
        <v>151</v>
      </c>
      <c r="C74" s="4">
        <v>55450</v>
      </c>
      <c r="D74" s="63">
        <v>111750</v>
      </c>
      <c r="E74" s="63">
        <v>45200</v>
      </c>
      <c r="F74" s="6">
        <f t="shared" si="6"/>
        <v>-10250</v>
      </c>
      <c r="G74" s="33">
        <f t="shared" si="7"/>
        <v>81.51487826871056</v>
      </c>
      <c r="H74" s="63">
        <f t="shared" si="27"/>
        <v>-66550</v>
      </c>
      <c r="I74" s="33">
        <f t="shared" si="23"/>
        <v>40.44742729306488</v>
      </c>
      <c r="J74" s="63">
        <v>45200</v>
      </c>
      <c r="K74" s="6">
        <f t="shared" si="8"/>
        <v>-10250</v>
      </c>
      <c r="L74" s="86">
        <f t="shared" si="9"/>
        <v>81.51487826871056</v>
      </c>
      <c r="M74" s="63">
        <f t="shared" si="24"/>
        <v>-66550</v>
      </c>
      <c r="N74" s="85">
        <f t="shared" si="29"/>
        <v>40.44742729306488</v>
      </c>
      <c r="O74" s="63">
        <v>45200</v>
      </c>
      <c r="P74" s="6">
        <f t="shared" si="10"/>
        <v>-10250</v>
      </c>
      <c r="Q74" s="33">
        <f t="shared" si="28"/>
        <v>81.51487826871056</v>
      </c>
      <c r="R74" s="63">
        <f t="shared" si="26"/>
        <v>-66550</v>
      </c>
      <c r="S74" s="86">
        <f t="shared" si="30"/>
        <v>40.44742729306488</v>
      </c>
    </row>
    <row r="75" spans="1:19" ht="108" customHeight="1">
      <c r="A75" s="59"/>
      <c r="B75" s="60" t="s">
        <v>228</v>
      </c>
      <c r="C75" s="4"/>
      <c r="D75" s="63">
        <v>1000</v>
      </c>
      <c r="E75" s="63"/>
      <c r="F75" s="6"/>
      <c r="G75" s="33"/>
      <c r="H75" s="63"/>
      <c r="I75" s="33">
        <f t="shared" si="23"/>
        <v>0</v>
      </c>
      <c r="J75" s="63"/>
      <c r="K75" s="6"/>
      <c r="L75" s="86"/>
      <c r="M75" s="63"/>
      <c r="N75" s="85">
        <f t="shared" si="29"/>
        <v>0</v>
      </c>
      <c r="O75" s="63"/>
      <c r="P75" s="6"/>
      <c r="Q75" s="33"/>
      <c r="R75" s="63"/>
      <c r="S75" s="85">
        <f t="shared" si="30"/>
        <v>0</v>
      </c>
    </row>
    <row r="76" spans="1:19" ht="119.25" customHeight="1">
      <c r="A76" s="59"/>
      <c r="B76" s="60" t="s">
        <v>182</v>
      </c>
      <c r="C76" s="4">
        <v>63717.36</v>
      </c>
      <c r="D76" s="63">
        <v>84549.69</v>
      </c>
      <c r="E76" s="63">
        <v>49517.28</v>
      </c>
      <c r="F76" s="6">
        <f t="shared" si="6"/>
        <v>-14200.080000000002</v>
      </c>
      <c r="G76" s="33">
        <f t="shared" si="7"/>
        <v>77.71395425045858</v>
      </c>
      <c r="H76" s="63">
        <f t="shared" si="27"/>
        <v>-35032.41</v>
      </c>
      <c r="I76" s="33">
        <f t="shared" si="23"/>
        <v>58.56589184419245</v>
      </c>
      <c r="J76" s="63">
        <v>49617.28</v>
      </c>
      <c r="K76" s="6">
        <f t="shared" si="8"/>
        <v>-14100.080000000002</v>
      </c>
      <c r="L76" s="86">
        <f t="shared" si="9"/>
        <v>77.8708973504238</v>
      </c>
      <c r="M76" s="63">
        <f t="shared" si="24"/>
        <v>-34932.41</v>
      </c>
      <c r="N76" s="86">
        <f t="shared" si="29"/>
        <v>58.68416548895684</v>
      </c>
      <c r="O76" s="63">
        <v>49617.28</v>
      </c>
      <c r="P76" s="6">
        <f t="shared" si="10"/>
        <v>-14100.080000000002</v>
      </c>
      <c r="Q76" s="33">
        <f t="shared" si="28"/>
        <v>77.8708973504238</v>
      </c>
      <c r="R76" s="63">
        <f t="shared" si="26"/>
        <v>-34932.41</v>
      </c>
      <c r="S76" s="85">
        <f t="shared" si="30"/>
        <v>58.68416548895684</v>
      </c>
    </row>
    <row r="77" spans="1:19" ht="119.25" customHeight="1">
      <c r="A77" s="59"/>
      <c r="B77" s="60" t="s">
        <v>152</v>
      </c>
      <c r="C77" s="4">
        <v>17600.99</v>
      </c>
      <c r="D77" s="63">
        <v>10805.94</v>
      </c>
      <c r="E77" s="63">
        <v>10000</v>
      </c>
      <c r="F77" s="6">
        <f aca="true" t="shared" si="31" ref="F77:F132">E77-C77</f>
        <v>-7600.990000000002</v>
      </c>
      <c r="G77" s="33">
        <f aca="true" t="shared" si="32" ref="G77:G132">(E77/C77)*100</f>
        <v>56.81498597522071</v>
      </c>
      <c r="H77" s="63">
        <f t="shared" si="27"/>
        <v>-805.9400000000005</v>
      </c>
      <c r="I77" s="33">
        <f t="shared" si="23"/>
        <v>92.54169466052929</v>
      </c>
      <c r="J77" s="63">
        <v>10000</v>
      </c>
      <c r="K77" s="6">
        <f>J77-C77</f>
        <v>-7600.990000000002</v>
      </c>
      <c r="L77" s="86">
        <f>(J77/C77)*100</f>
        <v>56.81498597522071</v>
      </c>
      <c r="M77" s="63">
        <f t="shared" si="24"/>
        <v>-805.9400000000005</v>
      </c>
      <c r="N77" s="86">
        <f t="shared" si="29"/>
        <v>92.54169466052929</v>
      </c>
      <c r="O77" s="63">
        <v>10000</v>
      </c>
      <c r="P77" s="6">
        <f>O77-C77</f>
        <v>-7600.990000000002</v>
      </c>
      <c r="Q77" s="33">
        <f t="shared" si="28"/>
        <v>56.81498597522071</v>
      </c>
      <c r="R77" s="63">
        <f t="shared" si="26"/>
        <v>-805.9400000000005</v>
      </c>
      <c r="S77" s="85">
        <f t="shared" si="30"/>
        <v>92.54169466052929</v>
      </c>
    </row>
    <row r="78" spans="1:19" ht="107.25" customHeight="1">
      <c r="A78" s="59"/>
      <c r="B78" s="60" t="s">
        <v>153</v>
      </c>
      <c r="C78" s="4">
        <v>709095.28</v>
      </c>
      <c r="D78" s="63">
        <v>91773.83</v>
      </c>
      <c r="E78" s="63">
        <v>30000</v>
      </c>
      <c r="F78" s="6">
        <f t="shared" si="31"/>
        <v>-679095.28</v>
      </c>
      <c r="G78" s="33">
        <f t="shared" si="32"/>
        <v>4.230743152034519</v>
      </c>
      <c r="H78" s="63">
        <f t="shared" si="27"/>
        <v>-61773.83</v>
      </c>
      <c r="I78" s="33">
        <f t="shared" si="23"/>
        <v>32.689057436090444</v>
      </c>
      <c r="J78" s="63">
        <v>15000</v>
      </c>
      <c r="K78" s="6">
        <f>J78-C78</f>
        <v>-694095.28</v>
      </c>
      <c r="L78" s="86">
        <f>(J78/C78)*100</f>
        <v>2.1153715760172593</v>
      </c>
      <c r="M78" s="63">
        <f t="shared" si="24"/>
        <v>-76773.83</v>
      </c>
      <c r="N78" s="86">
        <f t="shared" si="29"/>
        <v>16.344528718045222</v>
      </c>
      <c r="O78" s="63">
        <v>5000</v>
      </c>
      <c r="P78" s="6">
        <f>O78-C78</f>
        <v>-704095.28</v>
      </c>
      <c r="Q78" s="33">
        <f t="shared" si="28"/>
        <v>0.7051238586724198</v>
      </c>
      <c r="R78" s="63">
        <f t="shared" si="26"/>
        <v>-86773.83</v>
      </c>
      <c r="S78" s="85">
        <f t="shared" si="30"/>
        <v>5.448176239348407</v>
      </c>
    </row>
    <row r="79" spans="1:19" ht="109.5" customHeight="1">
      <c r="A79" s="59"/>
      <c r="B79" s="60" t="s">
        <v>229</v>
      </c>
      <c r="C79" s="4"/>
      <c r="D79" s="63">
        <v>30270.52</v>
      </c>
      <c r="E79" s="63"/>
      <c r="F79" s="6"/>
      <c r="G79" s="33"/>
      <c r="H79" s="63"/>
      <c r="I79" s="33"/>
      <c r="J79" s="63"/>
      <c r="K79" s="6"/>
      <c r="L79" s="86"/>
      <c r="M79" s="63"/>
      <c r="N79" s="86"/>
      <c r="O79" s="63"/>
      <c r="P79" s="6"/>
      <c r="Q79" s="33"/>
      <c r="R79" s="63"/>
      <c r="S79" s="86"/>
    </row>
    <row r="80" spans="1:19" ht="131.25" customHeight="1">
      <c r="A80" s="59"/>
      <c r="B80" s="60" t="s">
        <v>154</v>
      </c>
      <c r="C80" s="4">
        <v>600</v>
      </c>
      <c r="D80" s="63">
        <v>162906</v>
      </c>
      <c r="E80" s="63"/>
      <c r="F80" s="6"/>
      <c r="G80" s="33"/>
      <c r="H80" s="63"/>
      <c r="I80" s="33"/>
      <c r="J80" s="63"/>
      <c r="K80" s="6"/>
      <c r="L80" s="86"/>
      <c r="M80" s="63"/>
      <c r="N80" s="86"/>
      <c r="O80" s="63"/>
      <c r="P80" s="6"/>
      <c r="Q80" s="33"/>
      <c r="R80" s="63"/>
      <c r="S80" s="86"/>
    </row>
    <row r="81" spans="1:19" ht="16.5" customHeight="1">
      <c r="A81" s="53" t="s">
        <v>45</v>
      </c>
      <c r="B81" s="7" t="s">
        <v>99</v>
      </c>
      <c r="C81" s="14">
        <v>3493.23</v>
      </c>
      <c r="D81" s="64"/>
      <c r="E81" s="64">
        <v>80000</v>
      </c>
      <c r="F81" s="14">
        <f t="shared" si="31"/>
        <v>76506.77</v>
      </c>
      <c r="G81" s="77">
        <f t="shared" si="32"/>
        <v>2290.1440786893504</v>
      </c>
      <c r="H81" s="64"/>
      <c r="I81" s="77"/>
      <c r="J81" s="64">
        <v>80000</v>
      </c>
      <c r="K81" s="14">
        <f>J81-C81</f>
        <v>76506.77</v>
      </c>
      <c r="L81" s="85">
        <f>(J81/C81)*100</f>
        <v>2290.1440786893504</v>
      </c>
      <c r="M81" s="64"/>
      <c r="N81" s="85"/>
      <c r="O81" s="64">
        <v>90000</v>
      </c>
      <c r="P81" s="14">
        <f>O81-C81</f>
        <v>86506.77</v>
      </c>
      <c r="Q81" s="77" t="s">
        <v>221</v>
      </c>
      <c r="R81" s="64"/>
      <c r="S81" s="85"/>
    </row>
    <row r="82" spans="1:19" ht="41.25" customHeight="1">
      <c r="A82" s="28" t="s">
        <v>46</v>
      </c>
      <c r="B82" s="9" t="s">
        <v>100</v>
      </c>
      <c r="C82" s="4">
        <v>-16.77</v>
      </c>
      <c r="D82" s="63"/>
      <c r="E82" s="96"/>
      <c r="F82" s="6"/>
      <c r="G82" s="33"/>
      <c r="H82" s="63"/>
      <c r="I82" s="33"/>
      <c r="J82" s="96"/>
      <c r="K82" s="6"/>
      <c r="L82" s="86"/>
      <c r="M82" s="63"/>
      <c r="N82" s="86"/>
      <c r="O82" s="96"/>
      <c r="P82" s="6"/>
      <c r="Q82" s="33"/>
      <c r="R82" s="63"/>
      <c r="S82" s="86"/>
    </row>
    <row r="83" spans="1:19" ht="51" customHeight="1">
      <c r="A83" s="20" t="s">
        <v>47</v>
      </c>
      <c r="B83" s="11" t="s">
        <v>101</v>
      </c>
      <c r="C83" s="4">
        <v>3510</v>
      </c>
      <c r="D83" s="63"/>
      <c r="E83" s="96">
        <v>80000</v>
      </c>
      <c r="F83" s="6">
        <f t="shared" si="31"/>
        <v>76490</v>
      </c>
      <c r="G83" s="33">
        <f t="shared" si="32"/>
        <v>2279.202279202279</v>
      </c>
      <c r="H83" s="63"/>
      <c r="I83" s="33"/>
      <c r="J83" s="96">
        <v>80000</v>
      </c>
      <c r="K83" s="6">
        <f>J83-C83</f>
        <v>76490</v>
      </c>
      <c r="L83" s="86">
        <f>(J83/C83)*100</f>
        <v>2279.202279202279</v>
      </c>
      <c r="M83" s="63"/>
      <c r="N83" s="86"/>
      <c r="O83" s="96">
        <v>90000</v>
      </c>
      <c r="P83" s="6">
        <f>O83-C83</f>
        <v>86490</v>
      </c>
      <c r="Q83" s="33" t="s">
        <v>221</v>
      </c>
      <c r="R83" s="63"/>
      <c r="S83" s="86"/>
    </row>
    <row r="84" spans="1:19" ht="16.5" customHeight="1">
      <c r="A84" s="37" t="s">
        <v>48</v>
      </c>
      <c r="B84" s="7" t="s">
        <v>102</v>
      </c>
      <c r="C84" s="14">
        <v>448903580.22</v>
      </c>
      <c r="D84" s="64">
        <v>482371929.63</v>
      </c>
      <c r="E84" s="64">
        <v>444745361.9</v>
      </c>
      <c r="F84" s="14">
        <f t="shared" si="31"/>
        <v>-4158218.3200000525</v>
      </c>
      <c r="G84" s="77">
        <f t="shared" si="32"/>
        <v>99.07369455196545</v>
      </c>
      <c r="H84" s="64">
        <f aca="true" t="shared" si="33" ref="H84:H126">E84-D84</f>
        <v>-37626567.73000002</v>
      </c>
      <c r="I84" s="77">
        <f aca="true" t="shared" si="34" ref="I84:I132">(E84/D84)*100</f>
        <v>92.1996771746521</v>
      </c>
      <c r="J84" s="64">
        <v>389490310.48</v>
      </c>
      <c r="K84" s="14">
        <f>J84-C84</f>
        <v>-59413269.74000001</v>
      </c>
      <c r="L84" s="85">
        <f>(J84/C84)*100</f>
        <v>86.76480376679496</v>
      </c>
      <c r="M84" s="64">
        <f>J84-D84</f>
        <v>-92881619.14999998</v>
      </c>
      <c r="N84" s="85">
        <f>(J84/D84)*100</f>
        <v>80.74481257206567</v>
      </c>
      <c r="O84" s="64">
        <v>358983750.99</v>
      </c>
      <c r="P84" s="14">
        <f>O84-C84</f>
        <v>-89919829.23000002</v>
      </c>
      <c r="Q84" s="77">
        <f>(O84/C84)*100</f>
        <v>79.96901045299487</v>
      </c>
      <c r="R84" s="64">
        <f>O84-D84</f>
        <v>-123388178.63999999</v>
      </c>
      <c r="S84" s="85">
        <f>(O84/D84)*100</f>
        <v>74.42053090969782</v>
      </c>
    </row>
    <row r="85" spans="1:19" ht="42" customHeight="1">
      <c r="A85" s="26" t="s">
        <v>49</v>
      </c>
      <c r="B85" s="54" t="s">
        <v>103</v>
      </c>
      <c r="C85" s="6">
        <v>143285600</v>
      </c>
      <c r="D85" s="63">
        <v>145465500</v>
      </c>
      <c r="E85" s="63">
        <v>131062200</v>
      </c>
      <c r="F85" s="6">
        <f t="shared" si="31"/>
        <v>-12223400</v>
      </c>
      <c r="G85" s="33">
        <f t="shared" si="32"/>
        <v>91.46920555868839</v>
      </c>
      <c r="H85" s="63">
        <f t="shared" si="33"/>
        <v>-14403300</v>
      </c>
      <c r="I85" s="33">
        <f t="shared" si="34"/>
        <v>90.09847695845407</v>
      </c>
      <c r="J85" s="63">
        <v>128060100</v>
      </c>
      <c r="K85" s="6">
        <f>J85-C85</f>
        <v>-15225500</v>
      </c>
      <c r="L85" s="86">
        <f>(J85/C85)*100</f>
        <v>89.37401944089287</v>
      </c>
      <c r="M85" s="63">
        <f>J85-D85</f>
        <v>-17405400</v>
      </c>
      <c r="N85" s="86">
        <f>(J85/D85)*100</f>
        <v>88.03468863751198</v>
      </c>
      <c r="O85" s="63">
        <v>128060100</v>
      </c>
      <c r="P85" s="6">
        <f>O85-C85</f>
        <v>-15225500</v>
      </c>
      <c r="Q85" s="33">
        <f>(O85/C85)*100</f>
        <v>89.37401944089287</v>
      </c>
      <c r="R85" s="63">
        <f>O85-D85</f>
        <v>-17405400</v>
      </c>
      <c r="S85" s="86">
        <f>(O85/D85)*100</f>
        <v>88.03468863751198</v>
      </c>
    </row>
    <row r="86" spans="1:19" ht="51">
      <c r="A86" s="26" t="s">
        <v>50</v>
      </c>
      <c r="B86" s="54" t="s">
        <v>104</v>
      </c>
      <c r="C86" s="6">
        <v>25951971</v>
      </c>
      <c r="D86" s="63">
        <v>31642215</v>
      </c>
      <c r="E86" s="63">
        <v>25919257.11</v>
      </c>
      <c r="F86" s="6">
        <f t="shared" si="31"/>
        <v>-32713.890000000596</v>
      </c>
      <c r="G86" s="33">
        <f t="shared" si="32"/>
        <v>99.87394448768457</v>
      </c>
      <c r="H86" s="63">
        <f t="shared" si="33"/>
        <v>-5722957.890000001</v>
      </c>
      <c r="I86" s="33">
        <f t="shared" si="34"/>
        <v>81.91353579387535</v>
      </c>
      <c r="J86" s="64"/>
      <c r="K86" s="6"/>
      <c r="L86" s="86"/>
      <c r="M86" s="63"/>
      <c r="N86" s="86"/>
      <c r="O86" s="64"/>
      <c r="P86" s="6"/>
      <c r="Q86" s="33"/>
      <c r="R86" s="63"/>
      <c r="S86" s="86"/>
    </row>
    <row r="87" spans="1:19" ht="25.5">
      <c r="A87" s="39" t="s">
        <v>51</v>
      </c>
      <c r="B87" s="7" t="s">
        <v>105</v>
      </c>
      <c r="C87" s="14">
        <v>47140241.89</v>
      </c>
      <c r="D87" s="64">
        <v>53431078.75</v>
      </c>
      <c r="E87" s="64">
        <f>E91+E92+E100+E101+E103+E104+E108+E109</f>
        <v>33288459.159999996</v>
      </c>
      <c r="F87" s="14">
        <f t="shared" si="31"/>
        <v>-13851782.730000004</v>
      </c>
      <c r="G87" s="77">
        <f t="shared" si="32"/>
        <v>70.61580048247816</v>
      </c>
      <c r="H87" s="64">
        <f t="shared" si="33"/>
        <v>-20142619.590000004</v>
      </c>
      <c r="I87" s="77">
        <f t="shared" si="34"/>
        <v>62.30167898303943</v>
      </c>
      <c r="J87" s="64">
        <v>18694907.55</v>
      </c>
      <c r="K87" s="14">
        <f>J87-C87</f>
        <v>-28445334.34</v>
      </c>
      <c r="L87" s="85">
        <f>(J87/C87)*100</f>
        <v>39.65806453353352</v>
      </c>
      <c r="M87" s="64">
        <f>J87-D87</f>
        <v>-34736171.2</v>
      </c>
      <c r="N87" s="85">
        <f>(J87/D87)*100</f>
        <v>34.98882670415858</v>
      </c>
      <c r="O87" s="64">
        <v>989520</v>
      </c>
      <c r="P87" s="14">
        <f>O87-C87</f>
        <v>-46150721.89</v>
      </c>
      <c r="Q87" s="77">
        <f>(O87/C87)*100</f>
        <v>2.0990982657853308</v>
      </c>
      <c r="R87" s="64">
        <f>O87-D87</f>
        <v>-52441558.75</v>
      </c>
      <c r="S87" s="85">
        <f>(O87/D87)*100</f>
        <v>1.8519558712821234</v>
      </c>
    </row>
    <row r="88" spans="1:19" ht="60" customHeight="1">
      <c r="A88" s="57"/>
      <c r="B88" s="58" t="s">
        <v>133</v>
      </c>
      <c r="C88" s="6">
        <v>13131314.19</v>
      </c>
      <c r="D88" s="63">
        <v>500000</v>
      </c>
      <c r="E88" s="63"/>
      <c r="F88" s="6"/>
      <c r="G88" s="33"/>
      <c r="H88" s="63"/>
      <c r="I88" s="33"/>
      <c r="J88" s="64"/>
      <c r="K88" s="6"/>
      <c r="L88" s="86"/>
      <c r="M88" s="63"/>
      <c r="N88" s="86"/>
      <c r="O88" s="64"/>
      <c r="P88" s="6"/>
      <c r="Q88" s="33"/>
      <c r="R88" s="63"/>
      <c r="S88" s="86"/>
    </row>
    <row r="89" spans="1:19" ht="38.25" customHeight="1">
      <c r="A89" s="18" t="s">
        <v>135</v>
      </c>
      <c r="B89" s="76" t="s">
        <v>134</v>
      </c>
      <c r="C89" s="4">
        <v>2660174.44</v>
      </c>
      <c r="D89" s="63"/>
      <c r="E89" s="63"/>
      <c r="F89" s="6"/>
      <c r="G89" s="33"/>
      <c r="H89" s="63"/>
      <c r="I89" s="33"/>
      <c r="J89" s="63"/>
      <c r="K89" s="6"/>
      <c r="L89" s="86"/>
      <c r="M89" s="63"/>
      <c r="N89" s="86"/>
      <c r="O89" s="63"/>
      <c r="P89" s="6"/>
      <c r="Q89" s="33"/>
      <c r="R89" s="63"/>
      <c r="S89" s="86"/>
    </row>
    <row r="90" spans="1:19" ht="44.25" customHeight="1">
      <c r="A90" s="27" t="s">
        <v>132</v>
      </c>
      <c r="B90" s="61" t="s">
        <v>147</v>
      </c>
      <c r="C90" s="4">
        <v>172802.48</v>
      </c>
      <c r="D90" s="63">
        <v>79800</v>
      </c>
      <c r="E90" s="63"/>
      <c r="F90" s="6"/>
      <c r="G90" s="33"/>
      <c r="H90" s="63"/>
      <c r="I90" s="33"/>
      <c r="J90" s="63"/>
      <c r="K90" s="6"/>
      <c r="L90" s="86"/>
      <c r="M90" s="63"/>
      <c r="N90" s="86"/>
      <c r="O90" s="63"/>
      <c r="P90" s="6"/>
      <c r="Q90" s="33"/>
      <c r="R90" s="63"/>
      <c r="S90" s="86"/>
    </row>
    <row r="91" spans="1:19" ht="132.75" customHeight="1">
      <c r="A91" s="20" t="s">
        <v>53</v>
      </c>
      <c r="B91" s="12" t="s">
        <v>106</v>
      </c>
      <c r="C91" s="4">
        <v>4865916.88</v>
      </c>
      <c r="D91" s="63">
        <v>4675718.17</v>
      </c>
      <c r="E91" s="63">
        <v>4961016.23</v>
      </c>
      <c r="F91" s="6">
        <f t="shared" si="31"/>
        <v>95099.35000000056</v>
      </c>
      <c r="G91" s="33">
        <f t="shared" si="32"/>
        <v>101.95439733857519</v>
      </c>
      <c r="H91" s="63">
        <f t="shared" si="33"/>
        <v>285298.0600000005</v>
      </c>
      <c r="I91" s="33">
        <f t="shared" si="34"/>
        <v>106.10169496165337</v>
      </c>
      <c r="J91" s="63"/>
      <c r="K91" s="6"/>
      <c r="L91" s="86"/>
      <c r="M91" s="63"/>
      <c r="N91" s="86"/>
      <c r="O91" s="63"/>
      <c r="P91" s="6"/>
      <c r="Q91" s="33"/>
      <c r="R91" s="63"/>
      <c r="S91" s="86"/>
    </row>
    <row r="92" spans="1:19" ht="99" customHeight="1">
      <c r="A92" s="20"/>
      <c r="B92" s="12" t="s">
        <v>158</v>
      </c>
      <c r="C92" s="4"/>
      <c r="D92" s="63"/>
      <c r="E92" s="63">
        <v>18244108.65</v>
      </c>
      <c r="F92" s="6">
        <f t="shared" si="31"/>
        <v>18244108.65</v>
      </c>
      <c r="G92" s="33">
        <v>0</v>
      </c>
      <c r="H92" s="63">
        <f t="shared" si="33"/>
        <v>18244108.65</v>
      </c>
      <c r="I92" s="33">
        <v>0</v>
      </c>
      <c r="J92" s="63">
        <v>17705387.55</v>
      </c>
      <c r="K92" s="6">
        <f>J92-C92</f>
        <v>17705387.55</v>
      </c>
      <c r="L92" s="86">
        <v>0</v>
      </c>
      <c r="M92" s="63">
        <f>J92-D92</f>
        <v>17705387.55</v>
      </c>
      <c r="N92" s="86">
        <v>0</v>
      </c>
      <c r="O92" s="63"/>
      <c r="P92" s="6"/>
      <c r="Q92" s="33"/>
      <c r="R92" s="63"/>
      <c r="S92" s="86"/>
    </row>
    <row r="93" spans="1:19" ht="84.75" customHeight="1">
      <c r="A93" s="20"/>
      <c r="B93" s="12" t="s">
        <v>166</v>
      </c>
      <c r="C93" s="4"/>
      <c r="D93" s="63">
        <v>2630898.99</v>
      </c>
      <c r="E93" s="63"/>
      <c r="F93" s="6"/>
      <c r="G93" s="33"/>
      <c r="H93" s="63"/>
      <c r="I93" s="33"/>
      <c r="J93" s="63"/>
      <c r="K93" s="6"/>
      <c r="L93" s="86"/>
      <c r="M93" s="63"/>
      <c r="N93" s="86"/>
      <c r="O93" s="63"/>
      <c r="P93" s="6"/>
      <c r="Q93" s="33"/>
      <c r="R93" s="63"/>
      <c r="S93" s="86"/>
    </row>
    <row r="94" spans="1:19" ht="127.5" customHeight="1">
      <c r="A94" s="20" t="s">
        <v>54</v>
      </c>
      <c r="B94" s="61" t="s">
        <v>157</v>
      </c>
      <c r="C94" s="4">
        <v>1858673.46</v>
      </c>
      <c r="D94" s="63"/>
      <c r="E94" s="63"/>
      <c r="F94" s="6"/>
      <c r="G94" s="33"/>
      <c r="H94" s="63"/>
      <c r="I94" s="33"/>
      <c r="J94" s="63"/>
      <c r="K94" s="6"/>
      <c r="L94" s="86"/>
      <c r="M94" s="63"/>
      <c r="N94" s="86"/>
      <c r="O94" s="63"/>
      <c r="P94" s="6"/>
      <c r="Q94" s="33"/>
      <c r="R94" s="63"/>
      <c r="S94" s="86"/>
    </row>
    <row r="95" spans="1:19" ht="113.25" customHeight="1">
      <c r="A95" s="20"/>
      <c r="B95" s="61" t="s">
        <v>200</v>
      </c>
      <c r="C95" s="4"/>
      <c r="D95" s="63">
        <v>3137470.72</v>
      </c>
      <c r="E95" s="63"/>
      <c r="F95" s="6"/>
      <c r="G95" s="33"/>
      <c r="H95" s="63"/>
      <c r="I95" s="33"/>
      <c r="J95" s="63"/>
      <c r="K95" s="6"/>
      <c r="L95" s="86"/>
      <c r="M95" s="63"/>
      <c r="N95" s="86"/>
      <c r="O95" s="63"/>
      <c r="P95" s="6"/>
      <c r="Q95" s="33"/>
      <c r="R95" s="63"/>
      <c r="S95" s="86"/>
    </row>
    <row r="96" spans="1:19" ht="62.25" customHeight="1">
      <c r="A96" s="20" t="s">
        <v>121</v>
      </c>
      <c r="B96" s="38" t="s">
        <v>196</v>
      </c>
      <c r="C96" s="4">
        <v>4482676.6</v>
      </c>
      <c r="D96" s="63">
        <v>3799104.78</v>
      </c>
      <c r="E96" s="63"/>
      <c r="F96" s="6"/>
      <c r="G96" s="33"/>
      <c r="H96" s="63"/>
      <c r="I96" s="33"/>
      <c r="J96" s="63"/>
      <c r="K96" s="6"/>
      <c r="L96" s="86"/>
      <c r="M96" s="63"/>
      <c r="N96" s="86"/>
      <c r="O96" s="63"/>
      <c r="P96" s="6"/>
      <c r="Q96" s="33"/>
      <c r="R96" s="63"/>
      <c r="S96" s="86"/>
    </row>
    <row r="97" spans="1:19" ht="76.5" customHeight="1">
      <c r="A97" s="20"/>
      <c r="B97" s="38" t="s">
        <v>158</v>
      </c>
      <c r="C97" s="4">
        <v>6030117.5</v>
      </c>
      <c r="D97" s="63">
        <v>17714076.6</v>
      </c>
      <c r="E97" s="63"/>
      <c r="F97" s="6"/>
      <c r="G97" s="33"/>
      <c r="H97" s="63"/>
      <c r="I97" s="33"/>
      <c r="J97" s="63"/>
      <c r="K97" s="6"/>
      <c r="L97" s="86"/>
      <c r="M97" s="63"/>
      <c r="N97" s="86"/>
      <c r="O97" s="63"/>
      <c r="P97" s="6"/>
      <c r="Q97" s="33"/>
      <c r="R97" s="63"/>
      <c r="S97" s="86"/>
    </row>
    <row r="98" spans="1:19" ht="45.75" customHeight="1">
      <c r="A98" s="20" t="s">
        <v>55</v>
      </c>
      <c r="B98" s="61" t="s">
        <v>122</v>
      </c>
      <c r="C98" s="4">
        <v>88757.45</v>
      </c>
      <c r="D98" s="63"/>
      <c r="E98" s="63"/>
      <c r="F98" s="6"/>
      <c r="G98" s="33"/>
      <c r="H98" s="63"/>
      <c r="I98" s="33"/>
      <c r="J98" s="63"/>
      <c r="K98" s="6"/>
      <c r="L98" s="86"/>
      <c r="M98" s="63"/>
      <c r="N98" s="86"/>
      <c r="O98" s="63"/>
      <c r="P98" s="6"/>
      <c r="Q98" s="33"/>
      <c r="R98" s="63"/>
      <c r="S98" s="86"/>
    </row>
    <row r="99" spans="1:19" ht="102" customHeight="1">
      <c r="A99" s="20"/>
      <c r="B99" s="61" t="s">
        <v>155</v>
      </c>
      <c r="C99" s="4">
        <v>787497.75</v>
      </c>
      <c r="D99" s="63">
        <v>0</v>
      </c>
      <c r="E99" s="63"/>
      <c r="F99" s="6"/>
      <c r="G99" s="33"/>
      <c r="H99" s="63"/>
      <c r="I99" s="33"/>
      <c r="J99" s="63"/>
      <c r="K99" s="6"/>
      <c r="L99" s="86"/>
      <c r="M99" s="63"/>
      <c r="N99" s="86"/>
      <c r="O99" s="63"/>
      <c r="P99" s="6"/>
      <c r="Q99" s="33"/>
      <c r="R99" s="63"/>
      <c r="S99" s="86"/>
    </row>
    <row r="100" spans="1:19" ht="132.75" customHeight="1">
      <c r="A100" s="20" t="s">
        <v>52</v>
      </c>
      <c r="B100" s="61" t="s">
        <v>107</v>
      </c>
      <c r="C100" s="4">
        <v>969081.95</v>
      </c>
      <c r="D100" s="63">
        <v>1097003.15</v>
      </c>
      <c r="E100" s="63">
        <v>855629.83</v>
      </c>
      <c r="F100" s="6">
        <f t="shared" si="31"/>
        <v>-113452.12</v>
      </c>
      <c r="G100" s="33">
        <f t="shared" si="32"/>
        <v>88.29282497728907</v>
      </c>
      <c r="H100" s="63">
        <f t="shared" si="33"/>
        <v>-241373.31999999995</v>
      </c>
      <c r="I100" s="33">
        <f t="shared" si="34"/>
        <v>77.9970258061702</v>
      </c>
      <c r="J100" s="63"/>
      <c r="K100" s="6"/>
      <c r="L100" s="86"/>
      <c r="M100" s="63"/>
      <c r="N100" s="86"/>
      <c r="O100" s="63"/>
      <c r="P100" s="6"/>
      <c r="Q100" s="33"/>
      <c r="R100" s="63"/>
      <c r="S100" s="86"/>
    </row>
    <row r="101" spans="1:19" ht="78.75" customHeight="1">
      <c r="A101" s="25" t="s">
        <v>56</v>
      </c>
      <c r="B101" s="61" t="s">
        <v>108</v>
      </c>
      <c r="C101" s="6">
        <v>585914.07</v>
      </c>
      <c r="D101" s="63">
        <v>965580</v>
      </c>
      <c r="E101" s="63">
        <v>989520</v>
      </c>
      <c r="F101" s="6">
        <f t="shared" si="31"/>
        <v>403605.93000000005</v>
      </c>
      <c r="G101" s="33">
        <f t="shared" si="32"/>
        <v>168.8848332316034</v>
      </c>
      <c r="H101" s="63">
        <f t="shared" si="33"/>
        <v>23940</v>
      </c>
      <c r="I101" s="33">
        <f t="shared" si="34"/>
        <v>102.4793388429752</v>
      </c>
      <c r="J101" s="63">
        <v>989520</v>
      </c>
      <c r="K101" s="6">
        <f>J101-C101</f>
        <v>403605.93000000005</v>
      </c>
      <c r="L101" s="86">
        <f>(J101/C101)*100</f>
        <v>168.8848332316034</v>
      </c>
      <c r="M101" s="63">
        <f>J101-D101</f>
        <v>23940</v>
      </c>
      <c r="N101" s="86">
        <f>(J101/D101)*100</f>
        <v>102.4793388429752</v>
      </c>
      <c r="O101" s="63">
        <v>989520</v>
      </c>
      <c r="P101" s="6">
        <f>O101-C101</f>
        <v>403605.93000000005</v>
      </c>
      <c r="Q101" s="33">
        <f>(O101/C101)*100</f>
        <v>168.8848332316034</v>
      </c>
      <c r="R101" s="63">
        <f>O101-D101</f>
        <v>23940</v>
      </c>
      <c r="S101" s="86">
        <f>(O101/D101)*100</f>
        <v>102.4793388429752</v>
      </c>
    </row>
    <row r="102" spans="1:19" ht="72" customHeight="1">
      <c r="A102" s="25" t="s">
        <v>57</v>
      </c>
      <c r="B102" s="61" t="s">
        <v>198</v>
      </c>
      <c r="C102" s="63">
        <v>1199833.65</v>
      </c>
      <c r="D102" s="63">
        <v>800000</v>
      </c>
      <c r="E102" s="63"/>
      <c r="F102" s="6"/>
      <c r="G102" s="33"/>
      <c r="H102" s="63"/>
      <c r="I102" s="33"/>
      <c r="J102" s="63"/>
      <c r="K102" s="6"/>
      <c r="L102" s="86"/>
      <c r="M102" s="63"/>
      <c r="N102" s="86"/>
      <c r="O102" s="63"/>
      <c r="P102" s="6"/>
      <c r="Q102" s="33"/>
      <c r="R102" s="63"/>
      <c r="S102" s="86"/>
    </row>
    <row r="103" spans="1:19" ht="100.5" customHeight="1">
      <c r="A103" s="25" t="s">
        <v>57</v>
      </c>
      <c r="B103" s="61" t="s">
        <v>109</v>
      </c>
      <c r="C103" s="6">
        <v>2558705</v>
      </c>
      <c r="D103" s="63">
        <v>2594553</v>
      </c>
      <c r="E103" s="63">
        <v>1858147</v>
      </c>
      <c r="F103" s="6">
        <f t="shared" si="31"/>
        <v>-700558</v>
      </c>
      <c r="G103" s="33">
        <f t="shared" si="32"/>
        <v>72.62060300034588</v>
      </c>
      <c r="H103" s="63">
        <f t="shared" si="33"/>
        <v>-736406</v>
      </c>
      <c r="I103" s="33">
        <f t="shared" si="34"/>
        <v>71.61723040539161</v>
      </c>
      <c r="J103" s="63"/>
      <c r="K103" s="6"/>
      <c r="L103" s="86"/>
      <c r="M103" s="63"/>
      <c r="N103" s="86"/>
      <c r="O103" s="63"/>
      <c r="P103" s="6"/>
      <c r="Q103" s="33"/>
      <c r="R103" s="63"/>
      <c r="S103" s="86"/>
    </row>
    <row r="104" spans="1:19" ht="135.75" customHeight="1">
      <c r="A104" s="35"/>
      <c r="B104" s="78" t="s">
        <v>156</v>
      </c>
      <c r="C104" s="6">
        <v>1925107</v>
      </c>
      <c r="D104" s="63">
        <v>3938897</v>
      </c>
      <c r="E104" s="63">
        <v>2886913</v>
      </c>
      <c r="F104" s="6">
        <f t="shared" si="31"/>
        <v>961806</v>
      </c>
      <c r="G104" s="33">
        <f t="shared" si="32"/>
        <v>149.9611709894567</v>
      </c>
      <c r="H104" s="63">
        <f t="shared" si="33"/>
        <v>-1051984</v>
      </c>
      <c r="I104" s="33">
        <f t="shared" si="34"/>
        <v>73.29242171095106</v>
      </c>
      <c r="J104" s="63"/>
      <c r="K104" s="6"/>
      <c r="L104" s="86"/>
      <c r="M104" s="63"/>
      <c r="N104" s="86"/>
      <c r="O104" s="63"/>
      <c r="P104" s="6"/>
      <c r="Q104" s="33"/>
      <c r="R104" s="63"/>
      <c r="S104" s="86"/>
    </row>
    <row r="105" spans="1:19" ht="86.25" customHeight="1">
      <c r="A105" s="35"/>
      <c r="B105" s="78" t="s">
        <v>199</v>
      </c>
      <c r="C105" s="6"/>
      <c r="D105" s="63">
        <v>667766.88</v>
      </c>
      <c r="E105" s="63"/>
      <c r="F105" s="6"/>
      <c r="G105" s="33"/>
      <c r="H105" s="63"/>
      <c r="I105" s="33"/>
      <c r="J105" s="63"/>
      <c r="K105" s="6"/>
      <c r="L105" s="86"/>
      <c r="M105" s="63"/>
      <c r="N105" s="86"/>
      <c r="O105" s="63"/>
      <c r="P105" s="6"/>
      <c r="Q105" s="33"/>
      <c r="R105" s="63"/>
      <c r="S105" s="86"/>
    </row>
    <row r="106" spans="1:19" ht="220.5" customHeight="1">
      <c r="A106" s="35" t="s">
        <v>57</v>
      </c>
      <c r="B106" s="61" t="s">
        <v>148</v>
      </c>
      <c r="C106" s="4">
        <v>1534383</v>
      </c>
      <c r="D106" s="63">
        <v>613753.2</v>
      </c>
      <c r="E106" s="63"/>
      <c r="F106" s="6"/>
      <c r="G106" s="33"/>
      <c r="H106" s="63"/>
      <c r="I106" s="33"/>
      <c r="J106" s="63"/>
      <c r="K106" s="6"/>
      <c r="L106" s="86"/>
      <c r="M106" s="63"/>
      <c r="N106" s="86"/>
      <c r="O106" s="63"/>
      <c r="P106" s="6"/>
      <c r="Q106" s="33"/>
      <c r="R106" s="63"/>
      <c r="S106" s="86"/>
    </row>
    <row r="107" spans="1:19" ht="66.75" customHeight="1">
      <c r="A107" s="18" t="s">
        <v>57</v>
      </c>
      <c r="B107" s="76" t="s">
        <v>123</v>
      </c>
      <c r="C107" s="4">
        <v>89046.2</v>
      </c>
      <c r="D107" s="63">
        <v>69866.96</v>
      </c>
      <c r="E107" s="63"/>
      <c r="F107" s="6"/>
      <c r="G107" s="33"/>
      <c r="H107" s="63"/>
      <c r="I107" s="33"/>
      <c r="J107" s="63"/>
      <c r="K107" s="6"/>
      <c r="L107" s="86"/>
      <c r="M107" s="63"/>
      <c r="N107" s="86"/>
      <c r="O107" s="63"/>
      <c r="P107" s="6"/>
      <c r="Q107" s="33"/>
      <c r="R107" s="63"/>
      <c r="S107" s="86"/>
    </row>
    <row r="108" spans="1:19" ht="88.5" customHeight="1">
      <c r="A108" s="30" t="s">
        <v>52</v>
      </c>
      <c r="B108" s="79" t="s">
        <v>136</v>
      </c>
      <c r="C108" s="4">
        <v>992165</v>
      </c>
      <c r="D108" s="63">
        <v>935666</v>
      </c>
      <c r="E108" s="63">
        <v>1092089</v>
      </c>
      <c r="F108" s="6">
        <f t="shared" si="31"/>
        <v>99924</v>
      </c>
      <c r="G108" s="33">
        <f t="shared" si="32"/>
        <v>110.07130870369343</v>
      </c>
      <c r="H108" s="63">
        <f t="shared" si="33"/>
        <v>156423</v>
      </c>
      <c r="I108" s="33">
        <f t="shared" si="34"/>
        <v>116.71782452285325</v>
      </c>
      <c r="J108" s="63"/>
      <c r="K108" s="6"/>
      <c r="L108" s="86"/>
      <c r="M108" s="63"/>
      <c r="N108" s="86"/>
      <c r="O108" s="63"/>
      <c r="P108" s="6"/>
      <c r="Q108" s="33"/>
      <c r="R108" s="63"/>
      <c r="S108" s="86"/>
    </row>
    <row r="109" spans="1:19" ht="120" customHeight="1">
      <c r="A109" s="30" t="s">
        <v>52</v>
      </c>
      <c r="B109" s="61" t="s">
        <v>110</v>
      </c>
      <c r="C109" s="4">
        <v>2149692.22</v>
      </c>
      <c r="D109" s="63">
        <v>2791694.16</v>
      </c>
      <c r="E109" s="63">
        <v>2401035.45</v>
      </c>
      <c r="F109" s="6">
        <f t="shared" si="31"/>
        <v>251343.22999999998</v>
      </c>
      <c r="G109" s="33">
        <f t="shared" si="32"/>
        <v>111.69205654937898</v>
      </c>
      <c r="H109" s="63">
        <f t="shared" si="33"/>
        <v>-390658.70999999996</v>
      </c>
      <c r="I109" s="33">
        <f t="shared" si="34"/>
        <v>86.00639297823369</v>
      </c>
      <c r="J109" s="63"/>
      <c r="K109" s="6"/>
      <c r="L109" s="86"/>
      <c r="M109" s="63"/>
      <c r="N109" s="86"/>
      <c r="O109" s="63"/>
      <c r="P109" s="6"/>
      <c r="Q109" s="33"/>
      <c r="R109" s="63"/>
      <c r="S109" s="86"/>
    </row>
    <row r="110" spans="1:19" ht="75.75" customHeight="1">
      <c r="A110" s="27"/>
      <c r="B110" s="61" t="s">
        <v>197</v>
      </c>
      <c r="C110" s="4"/>
      <c r="D110" s="63">
        <v>6419229.14</v>
      </c>
      <c r="E110" s="63"/>
      <c r="F110" s="6"/>
      <c r="G110" s="33"/>
      <c r="H110" s="63"/>
      <c r="I110" s="33"/>
      <c r="J110" s="63"/>
      <c r="K110" s="6"/>
      <c r="L110" s="86"/>
      <c r="M110" s="63"/>
      <c r="N110" s="86"/>
      <c r="O110" s="63"/>
      <c r="P110" s="6"/>
      <c r="Q110" s="33"/>
      <c r="R110" s="63"/>
      <c r="S110" s="86"/>
    </row>
    <row r="111" spans="1:19" ht="122.25" customHeight="1">
      <c r="A111" s="27"/>
      <c r="B111" s="61" t="s">
        <v>186</v>
      </c>
      <c r="C111" s="4">
        <v>1058383.05</v>
      </c>
      <c r="D111" s="63"/>
      <c r="E111" s="63"/>
      <c r="F111" s="6"/>
      <c r="G111" s="33"/>
      <c r="H111" s="63"/>
      <c r="I111" s="33"/>
      <c r="J111" s="63"/>
      <c r="K111" s="6"/>
      <c r="L111" s="86"/>
      <c r="M111" s="63"/>
      <c r="N111" s="86"/>
      <c r="O111" s="63"/>
      <c r="P111" s="6"/>
      <c r="Q111" s="33"/>
      <c r="R111" s="63"/>
      <c r="S111" s="86"/>
    </row>
    <row r="112" spans="1:19" ht="16.5" customHeight="1">
      <c r="A112" s="29" t="s">
        <v>58</v>
      </c>
      <c r="B112" s="80" t="s">
        <v>114</v>
      </c>
      <c r="C112" s="14">
        <v>226909055.72</v>
      </c>
      <c r="D112" s="64">
        <v>232221289.22</v>
      </c>
      <c r="E112" s="64">
        <v>237227540.63</v>
      </c>
      <c r="F112" s="14">
        <f t="shared" si="31"/>
        <v>10318484.909999996</v>
      </c>
      <c r="G112" s="77">
        <f t="shared" si="32"/>
        <v>104.54740992035714</v>
      </c>
      <c r="H112" s="64">
        <f t="shared" si="33"/>
        <v>5006251.409999996</v>
      </c>
      <c r="I112" s="77">
        <f t="shared" si="34"/>
        <v>102.15581070401225</v>
      </c>
      <c r="J112" s="64" t="s">
        <v>206</v>
      </c>
      <c r="K112" s="14">
        <v>-1421654.79</v>
      </c>
      <c r="L112" s="85">
        <v>99.4</v>
      </c>
      <c r="M112" s="64">
        <v>-6733891.29</v>
      </c>
      <c r="N112" s="85">
        <v>97.1</v>
      </c>
      <c r="O112" s="64" t="s">
        <v>207</v>
      </c>
      <c r="P112" s="14">
        <v>-786189.73</v>
      </c>
      <c r="Q112" s="77">
        <v>99.6</v>
      </c>
      <c r="R112" s="64">
        <v>-6098423.23</v>
      </c>
      <c r="S112" s="85">
        <v>97.4</v>
      </c>
    </row>
    <row r="113" spans="1:19" ht="222" customHeight="1">
      <c r="A113" s="13" t="s">
        <v>59</v>
      </c>
      <c r="B113" s="61" t="s">
        <v>115</v>
      </c>
      <c r="C113" s="4">
        <v>88293214</v>
      </c>
      <c r="D113" s="63" t="s">
        <v>201</v>
      </c>
      <c r="E113" s="63">
        <v>91834789</v>
      </c>
      <c r="F113" s="6">
        <f t="shared" si="31"/>
        <v>3541575</v>
      </c>
      <c r="G113" s="33">
        <f t="shared" si="32"/>
        <v>104.01115197822564</v>
      </c>
      <c r="H113" s="63">
        <v>1222803</v>
      </c>
      <c r="I113" s="33">
        <v>101.3</v>
      </c>
      <c r="J113" s="63" t="s">
        <v>208</v>
      </c>
      <c r="K113" s="6">
        <v>3895302</v>
      </c>
      <c r="L113" s="86">
        <v>104.4</v>
      </c>
      <c r="M113" s="63">
        <v>1576530</v>
      </c>
      <c r="N113" s="86">
        <v>101.7</v>
      </c>
      <c r="O113" s="63" t="s">
        <v>208</v>
      </c>
      <c r="P113" s="6">
        <v>3895302</v>
      </c>
      <c r="Q113" s="33">
        <v>104.4</v>
      </c>
      <c r="R113" s="63">
        <v>1576530</v>
      </c>
      <c r="S113" s="86">
        <v>101.7</v>
      </c>
    </row>
    <row r="114" spans="1:19" ht="216.75" customHeight="1">
      <c r="A114" s="13" t="s">
        <v>59</v>
      </c>
      <c r="B114" s="81" t="s">
        <v>116</v>
      </c>
      <c r="C114" s="4">
        <v>124637050.59</v>
      </c>
      <c r="D114" s="63" t="s">
        <v>202</v>
      </c>
      <c r="E114" s="63">
        <v>138864260.25</v>
      </c>
      <c r="F114" s="6">
        <f t="shared" si="31"/>
        <v>14227209.659999996</v>
      </c>
      <c r="G114" s="33">
        <f t="shared" si="32"/>
        <v>111.41491201264151</v>
      </c>
      <c r="H114" s="63">
        <v>10283716.25</v>
      </c>
      <c r="I114" s="33">
        <v>108</v>
      </c>
      <c r="J114" s="63" t="s">
        <v>209</v>
      </c>
      <c r="K114" s="6">
        <v>3690413.41</v>
      </c>
      <c r="L114" s="86">
        <v>103</v>
      </c>
      <c r="M114" s="63">
        <v>-253080</v>
      </c>
      <c r="N114" s="86">
        <v>99.8</v>
      </c>
      <c r="O114" s="63" t="s">
        <v>209</v>
      </c>
      <c r="P114" s="6">
        <v>3690413.41</v>
      </c>
      <c r="Q114" s="33">
        <v>103</v>
      </c>
      <c r="R114" s="63">
        <v>-253080</v>
      </c>
      <c r="S114" s="86">
        <v>99.8</v>
      </c>
    </row>
    <row r="115" spans="1:19" ht="187.5" customHeight="1">
      <c r="A115" s="13" t="s">
        <v>60</v>
      </c>
      <c r="B115" s="81" t="s">
        <v>117</v>
      </c>
      <c r="C115" s="4">
        <v>864330</v>
      </c>
      <c r="D115" s="63">
        <v>752310</v>
      </c>
      <c r="E115" s="63">
        <v>642621</v>
      </c>
      <c r="F115" s="6">
        <f t="shared" si="31"/>
        <v>-221709</v>
      </c>
      <c r="G115" s="33">
        <f t="shared" si="32"/>
        <v>74.34903335531567</v>
      </c>
      <c r="H115" s="63">
        <f t="shared" si="33"/>
        <v>-109689</v>
      </c>
      <c r="I115" s="33">
        <f t="shared" si="34"/>
        <v>85.41970730151135</v>
      </c>
      <c r="J115" s="63">
        <v>661958</v>
      </c>
      <c r="K115" s="6">
        <f>J115-C115</f>
        <v>-202372</v>
      </c>
      <c r="L115" s="86">
        <f>(J115/C115)*100</f>
        <v>76.58625756366203</v>
      </c>
      <c r="M115" s="63">
        <f>J115-D115</f>
        <v>-90352</v>
      </c>
      <c r="N115" s="86">
        <f>(J115/D115)*100</f>
        <v>87.9900572902128</v>
      </c>
      <c r="O115" s="63">
        <v>661958</v>
      </c>
      <c r="P115" s="6">
        <f>O115-C115</f>
        <v>-202372</v>
      </c>
      <c r="Q115" s="33">
        <v>76.6</v>
      </c>
      <c r="R115" s="63">
        <f>O115-D115</f>
        <v>-90352</v>
      </c>
      <c r="S115" s="86">
        <v>88</v>
      </c>
    </row>
    <row r="116" spans="1:19" ht="75" customHeight="1">
      <c r="A116" s="13" t="s">
        <v>60</v>
      </c>
      <c r="B116" s="81" t="s">
        <v>118</v>
      </c>
      <c r="C116" s="4">
        <v>905060.6</v>
      </c>
      <c r="D116" s="63">
        <v>936138.45</v>
      </c>
      <c r="E116" s="63">
        <v>969172.33</v>
      </c>
      <c r="F116" s="6">
        <f t="shared" si="31"/>
        <v>64111.72999999998</v>
      </c>
      <c r="G116" s="33">
        <f t="shared" si="32"/>
        <v>107.0836947271818</v>
      </c>
      <c r="H116" s="63">
        <f t="shared" si="33"/>
        <v>33033.880000000005</v>
      </c>
      <c r="I116" s="33">
        <f t="shared" si="34"/>
        <v>103.52873872449102</v>
      </c>
      <c r="J116" s="63">
        <v>840649</v>
      </c>
      <c r="K116" s="6">
        <f>J116-C116</f>
        <v>-64411.59999999998</v>
      </c>
      <c r="L116" s="86">
        <f>(J116/C116)*100</f>
        <v>92.8831726847904</v>
      </c>
      <c r="M116" s="63">
        <f>J116-D116</f>
        <v>-95489.44999999995</v>
      </c>
      <c r="N116" s="86">
        <f>(J116/D116)*100</f>
        <v>89.79964448634709</v>
      </c>
      <c r="O116" s="63">
        <v>840649</v>
      </c>
      <c r="P116" s="6">
        <f>O116-C116</f>
        <v>-64411.59999999998</v>
      </c>
      <c r="Q116" s="33">
        <v>92.9</v>
      </c>
      <c r="R116" s="63">
        <f>O116-D116</f>
        <v>-95489.44999999995</v>
      </c>
      <c r="S116" s="86">
        <v>89.8</v>
      </c>
    </row>
    <row r="117" spans="1:19" ht="133.5" customHeight="1">
      <c r="A117" s="13" t="s">
        <v>60</v>
      </c>
      <c r="B117" s="81" t="s">
        <v>119</v>
      </c>
      <c r="C117" s="4">
        <v>1632160.05</v>
      </c>
      <c r="D117" s="63">
        <v>2474299.71</v>
      </c>
      <c r="E117" s="63">
        <v>3785664.18</v>
      </c>
      <c r="F117" s="6">
        <f t="shared" si="31"/>
        <v>2153504.13</v>
      </c>
      <c r="G117" s="33">
        <f t="shared" si="32"/>
        <v>231.941970396837</v>
      </c>
      <c r="H117" s="63">
        <f t="shared" si="33"/>
        <v>1311364.4700000002</v>
      </c>
      <c r="I117" s="33">
        <f t="shared" si="34"/>
        <v>152.99941897499556</v>
      </c>
      <c r="J117" s="63" t="s">
        <v>210</v>
      </c>
      <c r="K117" s="6">
        <v>1244024.14</v>
      </c>
      <c r="L117" s="86">
        <v>176.2</v>
      </c>
      <c r="M117" s="63">
        <v>401884.48</v>
      </c>
      <c r="N117" s="86">
        <v>116.2</v>
      </c>
      <c r="O117" s="63" t="s">
        <v>210</v>
      </c>
      <c r="P117" s="6">
        <v>1244024.14</v>
      </c>
      <c r="Q117" s="33">
        <v>176.2</v>
      </c>
      <c r="R117" s="63">
        <v>401884.48</v>
      </c>
      <c r="S117" s="86">
        <v>116.2</v>
      </c>
    </row>
    <row r="118" spans="1:19" ht="57.75" customHeight="1">
      <c r="A118" s="13" t="s">
        <v>60</v>
      </c>
      <c r="B118" s="81" t="s">
        <v>120</v>
      </c>
      <c r="C118" s="4">
        <v>19780</v>
      </c>
      <c r="D118" s="63">
        <v>19659.5</v>
      </c>
      <c r="E118" s="63">
        <v>19444</v>
      </c>
      <c r="F118" s="6">
        <f t="shared" si="31"/>
        <v>-336</v>
      </c>
      <c r="G118" s="33">
        <f t="shared" si="32"/>
        <v>98.30131445904955</v>
      </c>
      <c r="H118" s="63">
        <f t="shared" si="33"/>
        <v>-215.5</v>
      </c>
      <c r="I118" s="33">
        <f t="shared" si="34"/>
        <v>98.9038378392126</v>
      </c>
      <c r="J118" s="63" t="s">
        <v>211</v>
      </c>
      <c r="K118" s="6">
        <v>-120.5</v>
      </c>
      <c r="L118" s="86">
        <v>99.4</v>
      </c>
      <c r="M118" s="63">
        <v>0</v>
      </c>
      <c r="N118" s="86">
        <v>100</v>
      </c>
      <c r="O118" s="63" t="s">
        <v>211</v>
      </c>
      <c r="P118" s="6">
        <v>-120.5</v>
      </c>
      <c r="Q118" s="33">
        <v>99.4</v>
      </c>
      <c r="R118" s="63">
        <v>0</v>
      </c>
      <c r="S118" s="86">
        <v>100</v>
      </c>
    </row>
    <row r="119" spans="1:19" ht="98.25" customHeight="1">
      <c r="A119" s="13"/>
      <c r="B119" s="81" t="s">
        <v>203</v>
      </c>
      <c r="C119" s="4"/>
      <c r="D119" s="63">
        <v>101640</v>
      </c>
      <c r="E119" s="63">
        <v>104160</v>
      </c>
      <c r="F119" s="6"/>
      <c r="G119" s="33"/>
      <c r="H119" s="63">
        <f t="shared" si="33"/>
        <v>2520</v>
      </c>
      <c r="I119" s="33">
        <f t="shared" si="34"/>
        <v>102.4793388429752</v>
      </c>
      <c r="J119" s="63">
        <v>104160</v>
      </c>
      <c r="K119" s="6"/>
      <c r="L119" s="86"/>
      <c r="M119" s="63">
        <f>J119-D119</f>
        <v>2520</v>
      </c>
      <c r="N119" s="86">
        <f>(J119/D119)*100</f>
        <v>102.4793388429752</v>
      </c>
      <c r="O119" s="63">
        <v>104160</v>
      </c>
      <c r="P119" s="6"/>
      <c r="Q119" s="33"/>
      <c r="R119" s="63">
        <f>O119-D119</f>
        <v>2520</v>
      </c>
      <c r="S119" s="86">
        <v>102.5</v>
      </c>
    </row>
    <row r="120" spans="1:19" ht="108.75" customHeight="1">
      <c r="A120" s="13"/>
      <c r="B120" s="81" t="s">
        <v>159</v>
      </c>
      <c r="C120" s="4"/>
      <c r="D120" s="63">
        <v>114040.94</v>
      </c>
      <c r="E120" s="63">
        <v>115080.94</v>
      </c>
      <c r="F120" s="6"/>
      <c r="G120" s="33"/>
      <c r="H120" s="63">
        <f t="shared" si="33"/>
        <v>1040</v>
      </c>
      <c r="I120" s="33">
        <f t="shared" si="34"/>
        <v>100.91195319856186</v>
      </c>
      <c r="J120" s="63" t="s">
        <v>212</v>
      </c>
      <c r="K120" s="6"/>
      <c r="L120" s="86"/>
      <c r="M120" s="63">
        <v>-72015.84</v>
      </c>
      <c r="N120" s="86">
        <v>36.8</v>
      </c>
      <c r="O120" s="63" t="s">
        <v>212</v>
      </c>
      <c r="P120" s="6"/>
      <c r="Q120" s="33"/>
      <c r="R120" s="63">
        <v>-72015.84</v>
      </c>
      <c r="S120" s="86">
        <v>36.8</v>
      </c>
    </row>
    <row r="121" spans="1:19" ht="84.75" customHeight="1">
      <c r="A121" s="13" t="s">
        <v>130</v>
      </c>
      <c r="B121" s="81" t="s">
        <v>131</v>
      </c>
      <c r="C121" s="4">
        <v>10555660.48</v>
      </c>
      <c r="D121" s="63">
        <v>8015730</v>
      </c>
      <c r="E121" s="63">
        <v>849801.6</v>
      </c>
      <c r="F121" s="6">
        <f t="shared" si="31"/>
        <v>-9705858.88</v>
      </c>
      <c r="G121" s="33">
        <f t="shared" si="32"/>
        <v>8.050671974625693</v>
      </c>
      <c r="H121" s="63">
        <f t="shared" si="33"/>
        <v>-7165928.4</v>
      </c>
      <c r="I121" s="33">
        <f t="shared" si="34"/>
        <v>10.601674457597749</v>
      </c>
      <c r="J121" s="63" t="s">
        <v>213</v>
      </c>
      <c r="K121" s="6">
        <v>-10130759.68</v>
      </c>
      <c r="L121" s="86">
        <v>4</v>
      </c>
      <c r="M121" s="63">
        <v>-7590829.2</v>
      </c>
      <c r="N121" s="86">
        <v>5.3</v>
      </c>
      <c r="O121" s="63" t="s">
        <v>214</v>
      </c>
      <c r="P121" s="6">
        <v>-9493410.28</v>
      </c>
      <c r="Q121" s="33">
        <v>10.1</v>
      </c>
      <c r="R121" s="63">
        <v>-6953479.8</v>
      </c>
      <c r="S121" s="86">
        <v>13.2</v>
      </c>
    </row>
    <row r="122" spans="1:19" ht="45.75" customHeight="1">
      <c r="A122" s="13"/>
      <c r="B122" s="81" t="s">
        <v>204</v>
      </c>
      <c r="C122" s="4"/>
      <c r="D122" s="63">
        <v>614267</v>
      </c>
      <c r="E122" s="63"/>
      <c r="F122" s="6"/>
      <c r="G122" s="33"/>
      <c r="H122" s="63"/>
      <c r="I122" s="33"/>
      <c r="J122" s="63"/>
      <c r="K122" s="6"/>
      <c r="L122" s="86"/>
      <c r="M122" s="63"/>
      <c r="N122" s="86"/>
      <c r="O122" s="63"/>
      <c r="P122" s="6"/>
      <c r="Q122" s="33"/>
      <c r="R122" s="63"/>
      <c r="S122" s="86"/>
    </row>
    <row r="123" spans="1:19" ht="99" customHeight="1">
      <c r="A123" s="13" t="s">
        <v>61</v>
      </c>
      <c r="B123" s="81" t="s">
        <v>187</v>
      </c>
      <c r="C123" s="4">
        <v>1800</v>
      </c>
      <c r="D123" s="63">
        <v>673.62</v>
      </c>
      <c r="E123" s="63">
        <v>42547.33</v>
      </c>
      <c r="F123" s="6">
        <f t="shared" si="31"/>
        <v>40747.33</v>
      </c>
      <c r="G123" s="33">
        <f t="shared" si="32"/>
        <v>2363.7405555555556</v>
      </c>
      <c r="H123" s="63">
        <f t="shared" si="33"/>
        <v>41873.71</v>
      </c>
      <c r="I123" s="33">
        <f t="shared" si="34"/>
        <v>6316.221311718773</v>
      </c>
      <c r="J123" s="63" t="s">
        <v>215</v>
      </c>
      <c r="K123" s="6">
        <v>81.34</v>
      </c>
      <c r="L123" s="86">
        <v>104.5</v>
      </c>
      <c r="M123" s="63">
        <v>1207.72</v>
      </c>
      <c r="N123" s="86" t="s">
        <v>221</v>
      </c>
      <c r="O123" s="63"/>
      <c r="P123" s="6"/>
      <c r="Q123" s="33"/>
      <c r="R123" s="63"/>
      <c r="S123" s="86"/>
    </row>
    <row r="124" spans="1:19" ht="15">
      <c r="A124" s="31" t="s">
        <v>62</v>
      </c>
      <c r="B124" s="82" t="s">
        <v>111</v>
      </c>
      <c r="C124" s="14">
        <v>5616711.61</v>
      </c>
      <c r="D124" s="64">
        <v>18093140</v>
      </c>
      <c r="E124" s="64">
        <v>17247905</v>
      </c>
      <c r="F124" s="14">
        <f t="shared" si="31"/>
        <v>11631193.39</v>
      </c>
      <c r="G124" s="77">
        <f t="shared" si="32"/>
        <v>307.0819048158322</v>
      </c>
      <c r="H124" s="64">
        <f t="shared" si="33"/>
        <v>-845235</v>
      </c>
      <c r="I124" s="77">
        <f t="shared" si="34"/>
        <v>95.32842281660342</v>
      </c>
      <c r="J124" s="64" t="s">
        <v>216</v>
      </c>
      <c r="K124" s="14">
        <v>11631193.39</v>
      </c>
      <c r="L124" s="86" t="s">
        <v>221</v>
      </c>
      <c r="M124" s="64">
        <v>-845235</v>
      </c>
      <c r="N124" s="85">
        <v>95.3</v>
      </c>
      <c r="O124" s="64" t="s">
        <v>217</v>
      </c>
      <c r="P124" s="14">
        <v>-1805446.61</v>
      </c>
      <c r="Q124" s="77">
        <v>67.8</v>
      </c>
      <c r="R124" s="64">
        <v>-14281875</v>
      </c>
      <c r="S124" s="85">
        <v>21.1</v>
      </c>
    </row>
    <row r="125" spans="1:19" ht="102" customHeight="1">
      <c r="A125" s="13" t="s">
        <v>63</v>
      </c>
      <c r="B125" s="61" t="s">
        <v>174</v>
      </c>
      <c r="C125" s="4">
        <v>4500</v>
      </c>
      <c r="D125" s="63">
        <v>3354500</v>
      </c>
      <c r="E125" s="63">
        <v>3811265</v>
      </c>
      <c r="F125" s="6">
        <f t="shared" si="31"/>
        <v>3806765</v>
      </c>
      <c r="G125" s="33">
        <f t="shared" si="32"/>
        <v>84694.77777777778</v>
      </c>
      <c r="H125" s="63">
        <f t="shared" si="33"/>
        <v>456765</v>
      </c>
      <c r="I125" s="33">
        <f t="shared" si="34"/>
        <v>113.61648531822925</v>
      </c>
      <c r="J125" s="63" t="s">
        <v>217</v>
      </c>
      <c r="K125" s="6">
        <v>3806765</v>
      </c>
      <c r="L125" s="86" t="s">
        <v>221</v>
      </c>
      <c r="M125" s="63">
        <v>456765</v>
      </c>
      <c r="N125" s="86">
        <v>113.6</v>
      </c>
      <c r="O125" s="63" t="s">
        <v>217</v>
      </c>
      <c r="P125" s="6">
        <v>3806765</v>
      </c>
      <c r="Q125" s="33" t="s">
        <v>221</v>
      </c>
      <c r="R125" s="63">
        <v>456765</v>
      </c>
      <c r="S125" s="86">
        <v>113.6</v>
      </c>
    </row>
    <row r="126" spans="1:19" ht="107.25" customHeight="1">
      <c r="A126" s="27"/>
      <c r="B126" s="61" t="s">
        <v>160</v>
      </c>
      <c r="C126" s="4">
        <v>4264614.61</v>
      </c>
      <c r="D126" s="63">
        <v>13436640</v>
      </c>
      <c r="E126" s="63">
        <v>13436640</v>
      </c>
      <c r="F126" s="6">
        <f t="shared" si="31"/>
        <v>9172025.39</v>
      </c>
      <c r="G126" s="33">
        <f t="shared" si="32"/>
        <v>315.07278450185675</v>
      </c>
      <c r="H126" s="63">
        <f t="shared" si="33"/>
        <v>0</v>
      </c>
      <c r="I126" s="33">
        <f t="shared" si="34"/>
        <v>100</v>
      </c>
      <c r="J126" s="63" t="s">
        <v>218</v>
      </c>
      <c r="K126" s="6">
        <v>9172025.39</v>
      </c>
      <c r="L126" s="86" t="s">
        <v>221</v>
      </c>
      <c r="M126" s="63">
        <v>0</v>
      </c>
      <c r="N126" s="86">
        <v>100</v>
      </c>
      <c r="O126" s="63"/>
      <c r="P126" s="6"/>
      <c r="Q126" s="33"/>
      <c r="R126" s="63"/>
      <c r="S126" s="86"/>
    </row>
    <row r="127" spans="1:19" ht="47.25" customHeight="1">
      <c r="A127" s="27"/>
      <c r="B127" s="61" t="s">
        <v>161</v>
      </c>
      <c r="C127" s="4">
        <v>1347597</v>
      </c>
      <c r="D127" s="63">
        <v>1302000</v>
      </c>
      <c r="E127" s="63"/>
      <c r="F127" s="6"/>
      <c r="G127" s="33"/>
      <c r="H127" s="63"/>
      <c r="I127" s="33"/>
      <c r="J127" s="63"/>
      <c r="K127" s="6"/>
      <c r="L127" s="86"/>
      <c r="M127" s="63"/>
      <c r="N127" s="86"/>
      <c r="O127" s="63"/>
      <c r="P127" s="6"/>
      <c r="Q127" s="33"/>
      <c r="R127" s="63"/>
      <c r="S127" s="86"/>
    </row>
    <row r="128" spans="1:19" ht="83.25" customHeight="1">
      <c r="A128" s="27"/>
      <c r="B128" s="82" t="s">
        <v>163</v>
      </c>
      <c r="C128" s="14">
        <v>792891.12</v>
      </c>
      <c r="D128" s="64">
        <v>2132168.34</v>
      </c>
      <c r="E128" s="63"/>
      <c r="F128" s="6"/>
      <c r="G128" s="33"/>
      <c r="H128" s="63"/>
      <c r="I128" s="33"/>
      <c r="J128" s="63"/>
      <c r="K128" s="6"/>
      <c r="L128" s="86"/>
      <c r="M128" s="63"/>
      <c r="N128" s="86"/>
      <c r="O128" s="63"/>
      <c r="P128" s="6"/>
      <c r="Q128" s="33"/>
      <c r="R128" s="63"/>
      <c r="S128" s="86"/>
    </row>
    <row r="129" spans="1:19" ht="83.25" customHeight="1">
      <c r="A129" s="27"/>
      <c r="B129" s="61" t="s">
        <v>162</v>
      </c>
      <c r="C129" s="4">
        <v>792891.12</v>
      </c>
      <c r="D129" s="63">
        <v>2132168.34</v>
      </c>
      <c r="E129" s="63"/>
      <c r="F129" s="6"/>
      <c r="G129" s="33"/>
      <c r="H129" s="63"/>
      <c r="I129" s="33"/>
      <c r="J129" s="63"/>
      <c r="K129" s="6"/>
      <c r="L129" s="86"/>
      <c r="M129" s="63"/>
      <c r="N129" s="86"/>
      <c r="O129" s="63"/>
      <c r="P129" s="6"/>
      <c r="Q129" s="33"/>
      <c r="R129" s="63"/>
      <c r="S129" s="86"/>
    </row>
    <row r="130" spans="1:19" ht="57" customHeight="1">
      <c r="A130" s="21" t="s">
        <v>64</v>
      </c>
      <c r="B130" s="80" t="s">
        <v>112</v>
      </c>
      <c r="C130" s="14">
        <v>-208087.92</v>
      </c>
      <c r="D130" s="64">
        <v>-613461.68</v>
      </c>
      <c r="E130" s="64"/>
      <c r="F130" s="6"/>
      <c r="G130" s="33"/>
      <c r="H130" s="63"/>
      <c r="I130" s="33"/>
      <c r="J130" s="63"/>
      <c r="K130" s="6"/>
      <c r="L130" s="86"/>
      <c r="M130" s="63"/>
      <c r="N130" s="86"/>
      <c r="O130" s="63"/>
      <c r="P130" s="6"/>
      <c r="Q130" s="33"/>
      <c r="R130" s="63"/>
      <c r="S130" s="86"/>
    </row>
    <row r="131" spans="1:19" ht="73.5" customHeight="1">
      <c r="A131" s="40" t="s">
        <v>65</v>
      </c>
      <c r="B131" s="81" t="s">
        <v>113</v>
      </c>
      <c r="C131" s="4">
        <v>-208087.92</v>
      </c>
      <c r="D131" s="63">
        <v>-613461.68</v>
      </c>
      <c r="E131" s="63"/>
      <c r="F131" s="6"/>
      <c r="G131" s="33"/>
      <c r="H131" s="63"/>
      <c r="I131" s="33"/>
      <c r="J131" s="63"/>
      <c r="K131" s="6"/>
      <c r="L131" s="86"/>
      <c r="M131" s="63"/>
      <c r="N131" s="86"/>
      <c r="O131" s="63"/>
      <c r="P131" s="6"/>
      <c r="Q131" s="33"/>
      <c r="R131" s="63"/>
      <c r="S131" s="86"/>
    </row>
    <row r="132" spans="1:19" ht="15">
      <c r="A132" s="2" t="s">
        <v>66</v>
      </c>
      <c r="B132" s="5"/>
      <c r="C132" s="64">
        <v>626455753.38</v>
      </c>
      <c r="D132" s="64">
        <v>655861611.08</v>
      </c>
      <c r="E132" s="97">
        <v>620720107.86</v>
      </c>
      <c r="F132" s="14">
        <f>E132-C132</f>
        <v>-5735645.519999981</v>
      </c>
      <c r="G132" s="77">
        <f t="shared" si="32"/>
        <v>99.08442926909782</v>
      </c>
      <c r="H132" s="64">
        <f>E132-D132</f>
        <v>-35141503.22000003</v>
      </c>
      <c r="I132" s="77">
        <f t="shared" si="34"/>
        <v>94.64193320262595</v>
      </c>
      <c r="J132" s="97" t="s">
        <v>219</v>
      </c>
      <c r="K132" s="14">
        <v>-59804906.94</v>
      </c>
      <c r="L132" s="85">
        <v>90.4</v>
      </c>
      <c r="M132" s="64">
        <v>-89210764.64</v>
      </c>
      <c r="N132" s="85">
        <v>86.4</v>
      </c>
      <c r="O132" s="97" t="s">
        <v>220</v>
      </c>
      <c r="P132" s="14">
        <v>-89823366.43</v>
      </c>
      <c r="Q132" s="77">
        <v>85.7</v>
      </c>
      <c r="R132" s="64">
        <v>-119229224.13</v>
      </c>
      <c r="S132" s="85">
        <v>81.8</v>
      </c>
    </row>
  </sheetData>
  <sheetProtection/>
  <mergeCells count="17">
    <mergeCell ref="P5:S5"/>
    <mergeCell ref="P6:Q6"/>
    <mergeCell ref="R6:S6"/>
    <mergeCell ref="K5:N5"/>
    <mergeCell ref="K6:L6"/>
    <mergeCell ref="M6:N6"/>
    <mergeCell ref="O5:O7"/>
    <mergeCell ref="B2:M2"/>
    <mergeCell ref="A5:A7"/>
    <mergeCell ref="B5:B7"/>
    <mergeCell ref="C5:C7"/>
    <mergeCell ref="D5:D7"/>
    <mergeCell ref="E5:E7"/>
    <mergeCell ref="F5:I5"/>
    <mergeCell ref="F6:G6"/>
    <mergeCell ref="H6:I6"/>
    <mergeCell ref="J5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65" t="s">
        <v>168</v>
      </c>
      <c r="C1" s="66"/>
      <c r="D1" s="71"/>
      <c r="E1" s="71"/>
    </row>
    <row r="2" spans="2:5" ht="15">
      <c r="B2" s="65" t="s">
        <v>169</v>
      </c>
      <c r="C2" s="66"/>
      <c r="D2" s="71"/>
      <c r="E2" s="71"/>
    </row>
    <row r="3" spans="2:5" ht="15">
      <c r="B3" s="67"/>
      <c r="C3" s="67"/>
      <c r="D3" s="72"/>
      <c r="E3" s="72"/>
    </row>
    <row r="4" spans="2:5" ht="60">
      <c r="B4" s="68" t="s">
        <v>170</v>
      </c>
      <c r="C4" s="67"/>
      <c r="D4" s="72"/>
      <c r="E4" s="72"/>
    </row>
    <row r="5" spans="2:5" ht="15">
      <c r="B5" s="67"/>
      <c r="C5" s="67"/>
      <c r="D5" s="72"/>
      <c r="E5" s="72"/>
    </row>
    <row r="6" spans="2:5" ht="30">
      <c r="B6" s="65" t="s">
        <v>171</v>
      </c>
      <c r="C6" s="66"/>
      <c r="D6" s="71"/>
      <c r="E6" s="73" t="s">
        <v>172</v>
      </c>
    </row>
    <row r="7" spans="2:5" ht="15.75" thickBot="1">
      <c r="B7" s="67"/>
      <c r="C7" s="67"/>
      <c r="D7" s="72"/>
      <c r="E7" s="72"/>
    </row>
    <row r="8" spans="2:5" ht="60.75" thickBot="1">
      <c r="B8" s="69" t="s">
        <v>173</v>
      </c>
      <c r="C8" s="70"/>
      <c r="D8" s="74"/>
      <c r="E8" s="75">
        <v>19</v>
      </c>
    </row>
    <row r="9" spans="2:5" ht="15">
      <c r="B9" s="67"/>
      <c r="C9" s="67"/>
      <c r="D9" s="72"/>
      <c r="E9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Admin</cp:lastModifiedBy>
  <cp:lastPrinted>2020-11-23T09:11:32Z</cp:lastPrinted>
  <dcterms:created xsi:type="dcterms:W3CDTF">2017-11-20T07:55:38Z</dcterms:created>
  <dcterms:modified xsi:type="dcterms:W3CDTF">2021-11-19T11:29:17Z</dcterms:modified>
  <cp:category/>
  <cp:version/>
  <cp:contentType/>
  <cp:contentStatus/>
</cp:coreProperties>
</file>