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<sst xmlns="http://schemas.openxmlformats.org/spreadsheetml/2006/main" count="261" uniqueCount="233">
  <si>
    <t>Наименование</t>
  </si>
  <si>
    <t>Отклонение</t>
  </si>
  <si>
    <t xml:space="preserve">сумма, руб.     </t>
  </si>
  <si>
    <t>%/ раз</t>
  </si>
  <si>
    <t>00010100000000000000</t>
  </si>
  <si>
    <t>182 1 01 02010 01 0000 110</t>
  </si>
  <si>
    <t>182 1 01 02020 01 0000 110</t>
  </si>
  <si>
    <t>182 1 01 02030 01 0000 110</t>
  </si>
  <si>
    <t>182 1 01 02040 01 0000 110</t>
  </si>
  <si>
    <t>00010300000000000000</t>
  </si>
  <si>
    <t>100 1 03 02230 01 0000 110</t>
  </si>
  <si>
    <t>100 1 03 02240 01 0000 110</t>
  </si>
  <si>
    <t>100 1 03 02250 01 0000 110</t>
  </si>
  <si>
    <t>100 1 03 02260 01 0000 110</t>
  </si>
  <si>
    <t>00010500000000000000</t>
  </si>
  <si>
    <t>18210502010020000110</t>
  </si>
  <si>
    <t>18210502020020000110</t>
  </si>
  <si>
    <t>18210503010010000110</t>
  </si>
  <si>
    <t>18210504020020000110</t>
  </si>
  <si>
    <t>код бюджетной классификации</t>
  </si>
  <si>
    <t>18210700000000000000</t>
  </si>
  <si>
    <t>18210701020010000110</t>
  </si>
  <si>
    <t>00010800000000000000</t>
  </si>
  <si>
    <t>18210803010010000110</t>
  </si>
  <si>
    <t>00110807150010000110</t>
  </si>
  <si>
    <t>00011100000000000000</t>
  </si>
  <si>
    <t>00111105013050000120</t>
  </si>
  <si>
    <t>00111105013130000120</t>
  </si>
  <si>
    <t>00111105025050000120</t>
  </si>
  <si>
    <t>00111105035050000120</t>
  </si>
  <si>
    <t>00111105075050000120</t>
  </si>
  <si>
    <t>00111107015050000120</t>
  </si>
  <si>
    <t>00011200000000000000</t>
  </si>
  <si>
    <t>048 1 12 01010 01 0000 120</t>
  </si>
  <si>
    <t>048 1 12 01030 01 0000 120</t>
  </si>
  <si>
    <t>048 1 12 01040 01 0000 120</t>
  </si>
  <si>
    <t>00011300000000000000</t>
  </si>
  <si>
    <t>00111301995050000130</t>
  </si>
  <si>
    <t>00311301995050000130</t>
  </si>
  <si>
    <t>00311302995050014130</t>
  </si>
  <si>
    <t>00511302995050014130</t>
  </si>
  <si>
    <t>00011400000000000000</t>
  </si>
  <si>
    <t>00111402053050000410</t>
  </si>
  <si>
    <t>00111406013050000430</t>
  </si>
  <si>
    <t>00111406013130000430</t>
  </si>
  <si>
    <t>00111406313100000430</t>
  </si>
  <si>
    <t>00111406313130000430</t>
  </si>
  <si>
    <t>00011600000000000000</t>
  </si>
  <si>
    <t>182 1 16 03010 01 0000 140</t>
  </si>
  <si>
    <t>182 1 16 03030 01 0000 140</t>
  </si>
  <si>
    <t>182 1 16 06000 01 0000 140</t>
  </si>
  <si>
    <t>188 1 16 08010 01 0000 140</t>
  </si>
  <si>
    <t>188 1 16 08020 01 0000 140</t>
  </si>
  <si>
    <t>188 1 16 21050 05 0000 140</t>
  </si>
  <si>
    <t>041 1 16 25030 01 0000 140</t>
  </si>
  <si>
    <t>321 1 16 25060 01 0000 140</t>
  </si>
  <si>
    <t>188 1 16 28000 01 0000 140</t>
  </si>
  <si>
    <t>188 1 16 43000 01 0000 140</t>
  </si>
  <si>
    <t>000 1 16 90050 05 0000 140</t>
  </si>
  <si>
    <t>00011700000000000000</t>
  </si>
  <si>
    <t>00311701050050000180</t>
  </si>
  <si>
    <t>00111705050050001180</t>
  </si>
  <si>
    <t>00020000000000000000</t>
  </si>
  <si>
    <t>00520215001050000151</t>
  </si>
  <si>
    <t>00520215002050000151</t>
  </si>
  <si>
    <t>00020220000000000151</t>
  </si>
  <si>
    <t>00520229999050000151</t>
  </si>
  <si>
    <t>00120220216050000151</t>
  </si>
  <si>
    <t>00520220216050000151</t>
  </si>
  <si>
    <t>00520225519050000151</t>
  </si>
  <si>
    <t>005 2 02 29999 05 0000 151</t>
  </si>
  <si>
    <t>005 2 029999 05 0000 151</t>
  </si>
  <si>
    <t>00020230000000000151</t>
  </si>
  <si>
    <t>005 2 02 39999 05 0000 151</t>
  </si>
  <si>
    <t>005 2 02 30024 05 0000 151</t>
  </si>
  <si>
    <t>005 2 02 35120 05 0000 151</t>
  </si>
  <si>
    <t>000 2 02 40000 00 0000 151</t>
  </si>
  <si>
    <t>005 2 02 40014 05 0000 151</t>
  </si>
  <si>
    <t>00520249999050000151</t>
  </si>
  <si>
    <t>00521900000000000000</t>
  </si>
  <si>
    <t>00521960010050000151</t>
  </si>
  <si>
    <t>ИТОГО ДОХОДОВ</t>
  </si>
  <si>
    <t xml:space="preserve">  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</si>
  <si>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 и 228 Налогового кодекса Российской Федерац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</si>
  <si>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</si>
  <si>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</si>
  <si>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НАЛОГОВЫЕ И НЕНАЛОГОВЫЕ ДОХОДЫ</t>
  </si>
  <si>
    <t>НАЛОГИ НА СОВОКУПНЫЙ ДОХОД</t>
  </si>
  <si>
    <t xml:space="preserve"> Единый сельскохозяйственный налог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</si>
  <si>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</si>
  <si>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</si>
  <si>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</si>
  <si>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 xml:space="preserve"> НАЛОГИ, СБОРЫ И РЕГУЛЯРНЫЕ ПЛАТЕЖИ ЗА ПОЛЬЗОВАНИЕ ПРИРОДНЫМИ РЕСУРСАМИ</t>
  </si>
  <si>
    <t xml:space="preserve"> Налог на добычу общераспространенных полезных ископаемых</t>
  </si>
  <si>
    <t xml:space="preserve"> 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</si>
  <si>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</si>
  <si>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</si>
  <si>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</si>
  <si>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</si>
  <si>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</si>
  <si>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</si>
  <si>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Доходы от сдачи в аренду имущества, составляющего казну муниципальных районов (за исключением земельных участков)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</si>
  <si>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</si>
  <si>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ПЛАТЕЖИ ПРИ ПОЛЬЗОВАНИИ ПРИРОДНЫМИ РЕСУРСАМИ </t>
  </si>
  <si>
    <t>Плата за выбросы загрязняющих веществ в атмосферный воздух  стационарными объектами</t>
  </si>
  <si>
    <t xml:space="preserve">Плата за выбросы загрязняющих веществ в водные объекты  
</t>
  </si>
  <si>
    <t xml:space="preserve"> 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</si>
  <si>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</si>
  <si>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районов: прочие доходы от компенсации затрат бюджета Фурмановского муниципального района</t>
  </si>
  <si>
    <t xml:space="preserve"> ДОХОДЫ ОТ ПРОДАЖИ МАТЕРИАЛЬНЫХ И НЕМАТЕРИАЛЬНЫХ АКТИВОВ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</si>
  <si>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</si>
  <si>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</si>
  <si>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</si>
  <si>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</si>
  <si>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 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</si>
  <si>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статьей 119.1, 119.2 пунктами 1 и 2 статьи 120, статьями 125, 126, 126.1, 128, 129, 129.1,  132, 133,  134, 135, 135.1,135.2 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</si>
  <si>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</si>
  <si>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</si>
  <si>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</si>
  <si>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</si>
  <si>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</si>
  <si>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</si>
  <si>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(штрафы), за нарушение земельного законодательства</t>
  </si>
  <si>
    <t>Денежные   взыскания   (штрафы)   за   нарушение   законодательства    в    области   обеспечения санитарно-эпидемиологического       благополучия человека и законодательства в сфере защиты  прав потребителей</t>
  </si>
  <si>
    <t>Денежные взыскания (штрафы) за нарушение законодательства РФ об административных правонарушениях, предусмотренные статьей 20.25 Кодекса об административных правонарушениях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</si>
  <si>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</si>
  <si>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 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</si>
  <si>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</si>
  <si>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районов: плата по договорам на установку рекламной конструкции</t>
  </si>
  <si>
    <t xml:space="preserve"> БЕЗВОЗМЕЗДНЫЕ ПОСТУПЛЕНИЯ</t>
  </si>
  <si>
    <t xml:space="preserve"> Дотации бюджетам муниципальных районов на выравнивание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</si>
  <si>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</si>
  <si>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</si>
  <si>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</si>
  <si>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муниципальных районов на софинансирование расходов, связанных с поэтапным доведением средней 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</t>
  </si>
  <si>
    <t xml:space="preserve">Субсидии бюджетам муниципальных районов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 </t>
  </si>
  <si>
    <t xml:space="preserve">Субсидии бюджетам муниципальных районов на софинансирование расходов по обеспечению функционирования многофункциональных центров предоставления государственных и муниципальных услуг </t>
  </si>
  <si>
    <t xml:space="preserve">Субсидии бюджетам муниципальных районов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</si>
  <si>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</si>
  <si>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</si>
  <si>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</si>
  <si>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</si>
  <si>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</si>
  <si>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</si>
  <si>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Субвенции бюджетам муниципальных районов на осуществление переданных органам местного самоуправления государственных полномочий Ивановской области  по присмотру и уходу за детьми-сиротами и детьми, оставшимися без попечения родителей, детьми-инвалидами в муниципальных  дошкольных образовательных организациях и детьми, нуждающимися в длительном лечении, в муниципальных  дошкольных образовательных организациях, осуществляющих оздоровление</t>
  </si>
  <si>
    <t xml:space="preserve">Субвенции бюджетам муниципальных районов на осуществление полномочий по созданию и организации деятельности комиссий по делам несовершеннолетних и защите их прав </t>
  </si>
  <si>
    <t xml:space="preserve">Субвенции бюджетам муниципальных районов на осуществление переданных 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</si>
  <si>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 xml:space="preserve">Субвенции бюджетам муниципальных районов на осуществление отдельных государственных полномочий в сфере административных правонарушений </t>
  </si>
  <si>
    <t>048  1 16 35030 05 0000 140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</si>
  <si>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</si>
  <si>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00520225097050000151</t>
  </si>
  <si>
    <t>Субсидии бюджетам муниципальных районов на поддержку отрасли культуры</t>
  </si>
  <si>
    <t>План на 2021 год, руб (проект)</t>
  </si>
  <si>
    <t>Субсидии бюджетам муниципальных районов на организацию целевой подготовки педагогов для работы в муниципальных образовательных организациях Ивановской области</t>
  </si>
  <si>
    <t>18210907033050000110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</si>
  <si>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   </t>
  </si>
  <si>
    <t>048 1 12 01041 01 0000 120</t>
  </si>
  <si>
    <t>048 1 12 01042 01 0000 120</t>
  </si>
  <si>
    <t>Плата за размещение отходов производства</t>
  </si>
  <si>
    <t>Плата за размещение твердых коммунальных отходов</t>
  </si>
  <si>
    <t>005 2 02 35082 05 0000 151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</si>
  <si>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</si>
  <si>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00520220077050000151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</si>
  <si>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</si>
  <si>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</si>
  <si>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00520225497050000151</t>
  </si>
  <si>
    <t xml:space="preserve">Субсидии бюджетам муниципальных районов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</si>
  <si>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000 1 09 00000 00 0000 000</t>
  </si>
  <si>
    <r>
      <t>Доходы бюджета Фурмановского муниципального района  на 2021 год и на плановый период 2022 и 2023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</si>
  <si>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2019 год, руб.</t>
  </si>
  <si>
    <t>Ожидаемое исполнение (оценка) за 2020 год, руб.</t>
  </si>
  <si>
    <t>к отчету за 2019 год</t>
  </si>
  <si>
    <t>к ожидаемому исполнению за 2020 год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</si>
  <si>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соответствиии со статьей 227 Налогового кодекса Российской Федерации</t>
  </si>
  <si>
    <t xml:space="preserve">Налог  на  доходы   физических   лиц в виде фиксированных авансовых платежей с доходов, полученных физическими  лицами, являющимися иностранными гражданами,                    осуществляющими трудовую деятельность по найму  у  физических  лиц  на  основании патента в соответствии со статьей 227.1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</si>
  <si>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</si>
  <si>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</si>
  <si>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</si>
  <si>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</si>
  <si>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 (за налоговые периоды, истекшие до 1 января 2011 года)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</si>
  <si>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</si>
  <si>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 Государственная пошлина за выдачу разрешения на установку рекламной конструкции: сумма платежа (перерасчеты, недоимка и задолженность по соответствующему платежу, в том числе отмененному)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</si>
  <si>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</si>
  <si>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Денежные взыскания (штрафы) за нарушение бюджетного законодательства (в части бюджетов муниципальных районов)                              </t>
  </si>
  <si>
    <t>Прочие денежные взыскания (штрафы) за правонарушения в области дорожного движения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</si>
  <si>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</si>
  <si>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укрепление материально-технической базы муниципальных образовательных организаций Ивановской области</t>
  </si>
  <si>
    <t xml:space="preserve">Субсидии бюджетам муниципальных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в рамках подпрограммы "Государственная поддержка граждан в сфере ипотечного жилищного кредитования" государственной программы Ивановской области "Обеспечение доступным и комфортным жильем населения Ивановской области" </t>
  </si>
  <si>
    <t>Субсидии бюджетам муниципальных районов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 на 2020 год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</si>
  <si>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</si>
  <si>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Субвенции бюджетам муниципальных районов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</si>
  <si>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</si>
  <si>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Плата за размещение отходов производства и потребления: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</si>
  <si>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</si>
  <si>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</si>
  <si>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</si>
  <si>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</si>
  <si>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</si>
  <si>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</si>
  <si>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</si>
  <si>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Субсидии бюджетам муниципальных районов на 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</t>
  </si>
  <si>
    <t>Субсидии бюджетам муниципальных районов на софинансирование расходов, связанных с поэтапным доведением средней заработной платы педагогическим работникам 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</si>
  <si>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</si>
  <si>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</si>
  <si>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</si>
  <si>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</si>
  <si>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Субвенции бюджетам муниципальных районов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</si>
  <si>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</si>
  <si>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</si>
  <si>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</si>
  <si>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</si>
  <si>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Налог, взимаемый с налогоплательщиков, выбравших в качестве объекта налогооблажения доходы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</si>
  <si>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(в том числе минимальный налог, зачисляемый в бюджеты субъектов Российской Федерации) 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</si>
  <si>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</si>
  <si>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</si>
  <si>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План на 2022 год, руб (проект)</t>
  </si>
  <si>
    <t>План на 2023 год,    руб (проект)</t>
  </si>
  <si>
    <t>Отчет о совместимости для Сравнительная таблица по доходам на 2021-2023 и за 2020 год ФМР.xls</t>
  </si>
  <si>
    <t>Дата отчета: 20.11.2020 15:01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</si>
  <si>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</si>
  <si>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</si>
  <si>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</si>
  <si>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</si>
  <si>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Межбюджетные трансферты, перечисляемые бюджетам  муниципальных районов из бюджетов поселений на осуществление части полномочий по решению  вопросов местного значения в соответствии с заключенными соглашениями 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</si>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</sst>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1" borderId="12" applyNumberFormat="0" applyFont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7" fillId="0" borderId="14" xfId="56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left" vertical="top" wrapText="1"/>
    </xf>
    <xf numFmtId="0" fontId="9" fillId="0" borderId="14" xfId="56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9" fillId="0" borderId="3" xfId="46" applyNumberFormat="1" applyFont="1" applyFill="1" applyAlignment="1" applyProtection="1">
      <alignment horizontal="center" vertical="top" wrapText="1"/>
      <protection/>
    </xf>
    <xf numFmtId="49" fontId="9" fillId="0" borderId="3" xfId="46" applyNumberFormat="1" applyFont="1" applyFill="1" applyAlignment="1" applyProtection="1">
      <alignment horizontal="center" vertical="top" wrapText="1"/>
      <protection/>
    </xf>
    <xf numFmtId="49" fontId="9" fillId="0" borderId="16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 vertical="top" wrapText="1"/>
      <protection/>
    </xf>
    <xf numFmtId="49" fontId="9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16" xfId="46" applyNumberFormat="1" applyFont="1" applyFill="1" applyBorder="1" applyAlignment="1" applyProtection="1">
      <alignment horizontal="center" vertical="top"/>
      <protection/>
    </xf>
    <xf numFmtId="49" fontId="9" fillId="0" borderId="17" xfId="46" applyNumberFormat="1" applyFont="1" applyFill="1" applyBorder="1" applyAlignment="1" applyProtection="1">
      <alignment horizontal="center" vertical="top"/>
      <protection/>
    </xf>
    <xf numFmtId="49" fontId="9" fillId="0" borderId="18" xfId="46" applyNumberFormat="1" applyFont="1" applyFill="1" applyBorder="1" applyAlignment="1" applyProtection="1">
      <alignment horizontal="center" vertical="top"/>
      <protection/>
    </xf>
    <xf numFmtId="49" fontId="9" fillId="0" borderId="19" xfId="46" applyNumberFormat="1" applyFont="1" applyFill="1" applyBorder="1" applyAlignment="1" applyProtection="1">
      <alignment horizontal="center" vertical="top" wrapText="1"/>
      <protection/>
    </xf>
    <xf numFmtId="49" fontId="7" fillId="0" borderId="3" xfId="46" applyNumberFormat="1" applyFont="1" applyFill="1" applyAlignment="1" applyProtection="1">
      <alignment horizontal="center" vertical="top" wrapText="1"/>
      <protection/>
    </xf>
    <xf numFmtId="49" fontId="9" fillId="0" borderId="17" xfId="46" applyNumberFormat="1" applyFont="1" applyFill="1" applyBorder="1" applyAlignment="1" applyProtection="1">
      <alignment horizontal="center" vertical="top" wrapText="1"/>
      <protection/>
    </xf>
    <xf numFmtId="49" fontId="9" fillId="0" borderId="18" xfId="46" applyNumberFormat="1" applyFont="1" applyFill="1" applyBorder="1" applyAlignment="1" applyProtection="1">
      <alignment horizontal="center"/>
      <protection/>
    </xf>
    <xf numFmtId="49" fontId="7" fillId="0" borderId="18" xfId="46" applyNumberFormat="1" applyFont="1" applyFill="1" applyBorder="1" applyAlignment="1" applyProtection="1">
      <alignment horizontal="center"/>
      <protection/>
    </xf>
    <xf numFmtId="49" fontId="9" fillId="0" borderId="20" xfId="46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>
      <alignment horizontal="center"/>
    </xf>
    <xf numFmtId="172" fontId="6" fillId="0" borderId="14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49" fontId="9" fillId="0" borderId="21" xfId="46" applyNumberFormat="1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>
      <alignment horizontal="center" vertical="top" wrapText="1"/>
    </xf>
    <xf numFmtId="49" fontId="7" fillId="0" borderId="18" xfId="46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justify" vertical="top" wrapText="1"/>
    </xf>
    <xf numFmtId="49" fontId="7" fillId="0" borderId="16" xfId="46" applyNumberFormat="1" applyFont="1" applyFill="1" applyBorder="1" applyAlignment="1" applyProtection="1">
      <alignment horizontal="center" vertical="top" wrapText="1"/>
      <protection/>
    </xf>
    <xf numFmtId="3" fontId="9" fillId="0" borderId="18" xfId="46" applyNumberFormat="1" applyFont="1" applyFill="1" applyBorder="1" applyAlignment="1" applyProtection="1">
      <alignment horizontal="center" vertical="top" wrapText="1"/>
      <protection/>
    </xf>
    <xf numFmtId="0" fontId="6" fillId="0" borderId="18" xfId="46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171" fontId="6" fillId="0" borderId="14" xfId="90" applyFont="1" applyBorder="1" applyAlignment="1">
      <alignment horizontal="center" vertical="top" wrapText="1"/>
    </xf>
    <xf numFmtId="171" fontId="6" fillId="0" borderId="14" xfId="90" applyFont="1" applyBorder="1" applyAlignment="1">
      <alignment vertical="top" wrapText="1"/>
    </xf>
    <xf numFmtId="171" fontId="50" fillId="0" borderId="14" xfId="90" applyFont="1" applyBorder="1" applyAlignment="1">
      <alignment horizontal="center" vertical="top"/>
    </xf>
    <xf numFmtId="171" fontId="5" fillId="0" borderId="14" xfId="90" applyFont="1" applyBorder="1" applyAlignment="1">
      <alignment horizontal="center" vertical="top" wrapText="1"/>
    </xf>
    <xf numFmtId="2" fontId="7" fillId="0" borderId="22" xfId="46" applyNumberFormat="1" applyFont="1" applyFill="1" applyBorder="1" applyAlignment="1" applyProtection="1">
      <alignment horizontal="center" vertical="top" wrapText="1"/>
      <protection/>
    </xf>
    <xf numFmtId="2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20" xfId="46" applyNumberFormat="1" applyFont="1" applyFill="1" applyBorder="1" applyAlignment="1" applyProtection="1">
      <alignment horizontal="center" vertical="top" wrapText="1"/>
      <protection/>
    </xf>
    <xf numFmtId="4" fontId="7" fillId="0" borderId="20" xfId="46" applyNumberFormat="1" applyFont="1" applyFill="1" applyBorder="1" applyAlignment="1" applyProtection="1">
      <alignment horizontal="center" vertical="top" wrapText="1"/>
      <protection/>
    </xf>
    <xf numFmtId="49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/>
      <protection/>
    </xf>
    <xf numFmtId="49" fontId="7" fillId="0" borderId="20" xfId="46" applyNumberFormat="1" applyFont="1" applyFill="1" applyBorder="1" applyAlignment="1" applyProtection="1">
      <alignment horizontal="center"/>
      <protection/>
    </xf>
    <xf numFmtId="0" fontId="7" fillId="0" borderId="14" xfId="56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vertical="top" wrapText="1"/>
    </xf>
    <xf numFmtId="171" fontId="6" fillId="0" borderId="14" xfId="90" applyFont="1" applyBorder="1" applyAlignment="1">
      <alignment horizontal="center" vertical="top" wrapText="1"/>
    </xf>
    <xf numFmtId="171" fontId="5" fillId="0" borderId="14" xfId="9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7" fillId="35" borderId="14" xfId="56" applyNumberFormat="1" applyFont="1" applyFill="1" applyBorder="1" applyAlignment="1" applyProtection="1">
      <alignment horizontal="left" vertical="top" wrapText="1"/>
      <protection/>
    </xf>
    <xf numFmtId="49" fontId="7" fillId="0" borderId="0" xfId="46" applyNumberFormat="1" applyFont="1" applyFill="1" applyBorder="1" applyAlignment="1" applyProtection="1">
      <alignment horizontal="center" vertical="top" wrapText="1"/>
      <protection/>
    </xf>
    <xf numFmtId="0" fontId="9" fillId="0" borderId="14" xfId="56" applyNumberFormat="1" applyFont="1" applyFill="1" applyBorder="1" applyAlignment="1" applyProtection="1">
      <alignment horizontal="left" vertical="top" wrapText="1"/>
      <protection/>
    </xf>
    <xf numFmtId="49" fontId="9" fillId="0" borderId="0" xfId="46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9" fillId="35" borderId="14" xfId="0" applyFont="1" applyFill="1" applyBorder="1" applyAlignment="1">
      <alignment horizontal="left" vertical="top" wrapText="1"/>
    </xf>
    <xf numFmtId="4" fontId="7" fillId="0" borderId="0" xfId="46" applyNumberFormat="1" applyFont="1" applyFill="1" applyBorder="1" applyAlignment="1" applyProtection="1">
      <alignment horizontal="center" vertical="top" wrapText="1"/>
      <protection/>
    </xf>
    <xf numFmtId="4" fontId="5" fillId="35" borderId="14" xfId="0" applyNumberFormat="1" applyFont="1" applyFill="1" applyBorder="1" applyAlignment="1">
      <alignment horizontal="center" vertical="top" wrapText="1"/>
    </xf>
    <xf numFmtId="4" fontId="6" fillId="35" borderId="14" xfId="0" applyNumberFormat="1" applyFont="1" applyFill="1" applyBorder="1" applyAlignment="1">
      <alignment horizontal="center" vertical="top" wrapText="1"/>
    </xf>
    <xf numFmtId="4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41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" fillId="35" borderId="14" xfId="0" applyFont="1" applyFill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top" wrapText="1"/>
    </xf>
    <xf numFmtId="0" fontId="0" fillId="35" borderId="0" xfId="0" applyFill="1" applyAlignment="1">
      <alignment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83" applyNumberFormat="1" applyFont="1" applyFill="1" applyBorder="1" applyAlignment="1">
      <alignment horizontal="center" vertical="top" wrapTex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58" applyNumberFormat="1" applyFont="1" applyFill="1" applyBorder="1" applyAlignment="1" applyProtection="1">
      <alignment horizontal="center" vertical="top" wrapText="1" shrinkToFit="1"/>
      <protection/>
    </xf>
    <xf numFmtId="4" fontId="6" fillId="35" borderId="14" xfId="83" applyNumberFormat="1" applyFont="1" applyFill="1" applyBorder="1" applyAlignment="1">
      <alignment horizontal="center" vertical="top" wrapTex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0" applyNumberFormat="1" applyFont="1" applyFill="1" applyBorder="1" applyAlignment="1">
      <alignment horizontal="center" vertical="top" wrapText="1"/>
    </xf>
    <xf numFmtId="4" fontId="6" fillId="35" borderId="14" xfId="53" applyNumberFormat="1" applyFont="1" applyFill="1" applyBorder="1" applyAlignment="1" applyProtection="1">
      <alignment horizontal="center" vertical="top" shrinkToFit="1"/>
      <protection/>
    </xf>
    <xf numFmtId="4" fontId="5" fillId="35" borderId="14" xfId="83" applyNumberFormat="1" applyFont="1" applyFill="1" applyBorder="1" applyAlignment="1">
      <alignment horizontal="center" vertical="top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4" fontId="6" fillId="35" borderId="14" xfId="83" applyNumberFormat="1" applyFont="1" applyFill="1" applyBorder="1" applyAlignment="1">
      <alignment horizontal="center" vertical="top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4" fontId="6" fillId="35" borderId="14" xfId="59" applyNumberFormat="1" applyFont="1" applyFill="1" applyBorder="1" applyAlignment="1" applyProtection="1">
      <alignment horizontal="center" vertical="top" shrinkToFit="1"/>
      <protection/>
    </xf>
    <xf numFmtId="0" fontId="9" fillId="35" borderId="14" xfId="0" applyNumberFormat="1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justify" vertical="top" wrapText="1"/>
    </xf>
    <xf numFmtId="0" fontId="7" fillId="35" borderId="14" xfId="0" applyFont="1" applyFill="1" applyBorder="1" applyAlignment="1">
      <alignment horizontal="justify" vertical="top" wrapText="1"/>
    </xf>
    <xf numFmtId="0" fontId="9" fillId="35" borderId="14" xfId="0" applyFont="1" applyFill="1" applyBorder="1" applyAlignment="1">
      <alignment horizontal="justify" vertical="top" wrapText="1"/>
    </xf>
    <xf numFmtId="0" fontId="7" fillId="35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86" zoomScaleNormal="86" zoomScalePageLayoutView="0" workbookViewId="0" topLeftCell="B88">
      <selection activeCell="C85" sqref="C85"/>
    </sheetView>
  </sheetViews>
  <sheetFormatPr defaultColWidth="9.140625" defaultRowHeight="15"/>
  <cols>
    <col min="1" max="1" width="23.57421875" style="0" hidden="1" customWidth="1"/>
    <col min="2" max="2" width="32.57421875" style="0" customWidth="1"/>
    <col min="3" max="3" width="16.140625" style="0" customWidth="1"/>
    <col min="4" max="4" width="15.00390625" style="0" customWidth="1"/>
    <col min="5" max="5" width="15.140625" style="83" customWidth="1"/>
    <col min="6" max="6" width="13.7109375" style="0" customWidth="1"/>
    <col min="7" max="7" width="10.8515625" style="0" bestFit="1" customWidth="1"/>
    <col min="8" max="8" width="13.140625" style="0" customWidth="1"/>
    <col min="9" max="9" width="10.00390625" style="0" bestFit="1" customWidth="1"/>
    <col min="10" max="10" width="14.8515625" style="83" customWidth="1"/>
    <col min="11" max="11" width="12.140625" style="0" customWidth="1"/>
    <col min="13" max="13" width="12.8515625" style="0" customWidth="1"/>
    <col min="15" max="15" width="15.57421875" style="83" customWidth="1"/>
    <col min="16" max="16" width="13.421875" style="0" customWidth="1"/>
    <col min="18" max="18" width="14.57421875" style="0" customWidth="1"/>
    <col min="19" max="19" width="10.00390625" style="0" bestFit="1" customWidth="1"/>
  </cols>
  <sheetData>
    <row r="1" ht="15">
      <c r="C1" s="43"/>
    </row>
    <row r="2" spans="2:13" ht="37.5" customHeight="1">
      <c r="B2" s="108" t="s">
        <v>168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5" spans="1:19" ht="18.75" customHeight="1">
      <c r="A5" s="110" t="s">
        <v>19</v>
      </c>
      <c r="B5" s="103" t="s">
        <v>0</v>
      </c>
      <c r="C5" s="104" t="s">
        <v>169</v>
      </c>
      <c r="D5" s="104" t="s">
        <v>170</v>
      </c>
      <c r="E5" s="111" t="s">
        <v>152</v>
      </c>
      <c r="F5" s="103" t="s">
        <v>1</v>
      </c>
      <c r="G5" s="103"/>
      <c r="H5" s="103"/>
      <c r="I5" s="103"/>
      <c r="J5" s="106" t="s">
        <v>215</v>
      </c>
      <c r="K5" s="103" t="s">
        <v>1</v>
      </c>
      <c r="L5" s="103"/>
      <c r="M5" s="103"/>
      <c r="N5" s="103"/>
      <c r="O5" s="106" t="s">
        <v>216</v>
      </c>
      <c r="P5" s="103" t="s">
        <v>1</v>
      </c>
      <c r="Q5" s="103"/>
      <c r="R5" s="103"/>
      <c r="S5" s="103"/>
    </row>
    <row r="6" spans="1:19" ht="27" customHeight="1">
      <c r="A6" s="110"/>
      <c r="B6" s="103"/>
      <c r="C6" s="103"/>
      <c r="D6" s="103"/>
      <c r="E6" s="112"/>
      <c r="F6" s="104" t="s">
        <v>171</v>
      </c>
      <c r="G6" s="105"/>
      <c r="H6" s="104" t="s">
        <v>172</v>
      </c>
      <c r="I6" s="105"/>
      <c r="J6" s="107"/>
      <c r="K6" s="104" t="s">
        <v>171</v>
      </c>
      <c r="L6" s="105"/>
      <c r="M6" s="104" t="s">
        <v>172</v>
      </c>
      <c r="N6" s="105"/>
      <c r="O6" s="107"/>
      <c r="P6" s="104" t="s">
        <v>171</v>
      </c>
      <c r="Q6" s="105"/>
      <c r="R6" s="104" t="s">
        <v>172</v>
      </c>
      <c r="S6" s="105"/>
    </row>
    <row r="7" spans="1:19" ht="17.25" customHeight="1">
      <c r="A7" s="110"/>
      <c r="B7" s="103"/>
      <c r="C7" s="103"/>
      <c r="D7" s="103"/>
      <c r="E7" s="113"/>
      <c r="F7" s="1" t="s">
        <v>2</v>
      </c>
      <c r="G7" s="1" t="s">
        <v>3</v>
      </c>
      <c r="H7" s="1" t="s">
        <v>2</v>
      </c>
      <c r="I7" s="1" t="s">
        <v>3</v>
      </c>
      <c r="J7" s="107"/>
      <c r="K7" s="1" t="s">
        <v>2</v>
      </c>
      <c r="L7" s="1" t="s">
        <v>3</v>
      </c>
      <c r="M7" s="1" t="s">
        <v>2</v>
      </c>
      <c r="N7" s="1" t="s">
        <v>3</v>
      </c>
      <c r="O7" s="107"/>
      <c r="P7" s="1" t="s">
        <v>2</v>
      </c>
      <c r="Q7" s="1" t="s">
        <v>3</v>
      </c>
      <c r="R7" s="1" t="s">
        <v>2</v>
      </c>
      <c r="S7" s="1" t="s">
        <v>3</v>
      </c>
    </row>
    <row r="8" spans="1:19" ht="25.5">
      <c r="A8" s="48"/>
      <c r="B8" s="7" t="s">
        <v>86</v>
      </c>
      <c r="C8" s="46">
        <v>181754723.94</v>
      </c>
      <c r="D8" s="57">
        <v>166719969.02</v>
      </c>
      <c r="E8" s="84">
        <v>166612314</v>
      </c>
      <c r="F8" s="15">
        <f>E8-C8</f>
        <v>-15142409.939999998</v>
      </c>
      <c r="G8" s="82">
        <f>E8/C8*100</f>
        <v>91.66876677989468</v>
      </c>
      <c r="H8" s="3">
        <f>E8-D8</f>
        <v>-107655.02000001073</v>
      </c>
      <c r="I8" s="33">
        <f>E8/D8*100</f>
        <v>99.93542763915275</v>
      </c>
      <c r="J8" s="84">
        <v>168758226</v>
      </c>
      <c r="K8" s="3">
        <f>J8-C8</f>
        <v>-12996497.939999998</v>
      </c>
      <c r="L8" s="33">
        <f>J8/C8*100</f>
        <v>92.8494304531582</v>
      </c>
      <c r="M8" s="15">
        <f>J8-D8</f>
        <v>2038256.9799999893</v>
      </c>
      <c r="N8" s="82">
        <f>J8/D8*100</f>
        <v>101.22256319502763</v>
      </c>
      <c r="O8" s="84">
        <v>171447299</v>
      </c>
      <c r="P8" s="15">
        <f>O8-C8</f>
        <v>-10307424.939999998</v>
      </c>
      <c r="Q8" s="82">
        <f>O8/C8*100</f>
        <v>94.32893697805476</v>
      </c>
      <c r="R8" s="15">
        <f>O8-D8</f>
        <v>4727329.979999989</v>
      </c>
      <c r="S8" s="82">
        <f>O8/D8*100</f>
        <v>102.83549115789057</v>
      </c>
    </row>
    <row r="9" spans="1:19" ht="18.75" customHeight="1">
      <c r="A9" s="49" t="s">
        <v>4</v>
      </c>
      <c r="B9" s="7" t="s">
        <v>82</v>
      </c>
      <c r="C9" s="44">
        <v>99723102.18</v>
      </c>
      <c r="D9" s="44">
        <v>99046426</v>
      </c>
      <c r="E9" s="85">
        <v>101310700</v>
      </c>
      <c r="F9" s="15">
        <f aca="true" t="shared" si="0" ref="F9:F72">E9-C9</f>
        <v>1587597.8199999928</v>
      </c>
      <c r="G9" s="82">
        <f aca="true" t="shared" si="1" ref="G9:G72">E9/C9*100</f>
        <v>101.59200605004683</v>
      </c>
      <c r="H9" s="3">
        <f aca="true" t="shared" si="2" ref="H9:H72">E9-D9</f>
        <v>2264274</v>
      </c>
      <c r="I9" s="33">
        <f aca="true" t="shared" si="3" ref="I9:I58">E9/D9*100</f>
        <v>102.28607340157836</v>
      </c>
      <c r="J9" s="85">
        <v>101613264</v>
      </c>
      <c r="K9" s="3">
        <f aca="true" t="shared" si="4" ref="K9:K72">J9-C9</f>
        <v>1890161.8199999928</v>
      </c>
      <c r="L9" s="33">
        <f aca="true" t="shared" si="5" ref="L9:L72">J9/C9*100</f>
        <v>101.89541016943923</v>
      </c>
      <c r="M9" s="15">
        <f aca="true" t="shared" si="6" ref="M9:M72">J9-D9</f>
        <v>2566838</v>
      </c>
      <c r="N9" s="82">
        <f aca="true" t="shared" si="7" ref="N9:N58">J9/D9*100</f>
        <v>102.59155035033774</v>
      </c>
      <c r="O9" s="85">
        <v>102528782</v>
      </c>
      <c r="P9" s="15">
        <f aca="true" t="shared" si="8" ref="P9:P72">O9-C9</f>
        <v>2805679.819999993</v>
      </c>
      <c r="Q9" s="82">
        <f aca="true" t="shared" si="9" ref="Q9:Q72">O9/C9*100</f>
        <v>102.81347025781022</v>
      </c>
      <c r="R9" s="15">
        <f aca="true" t="shared" si="10" ref="R9:R72">O9-D9</f>
        <v>3482356</v>
      </c>
      <c r="S9" s="82">
        <f aca="true" t="shared" si="11" ref="S9:S58">O9/D9*100</f>
        <v>103.51588254178905</v>
      </c>
    </row>
    <row r="10" spans="1:19" ht="102">
      <c r="A10" s="13" t="s">
        <v>5</v>
      </c>
      <c r="B10" s="8" t="s">
        <v>83</v>
      </c>
      <c r="C10" s="47">
        <v>98000742.71</v>
      </c>
      <c r="D10" s="47">
        <v>97860000</v>
      </c>
      <c r="E10" s="86">
        <v>99700000</v>
      </c>
      <c r="F10" s="6">
        <f t="shared" si="0"/>
        <v>1699257.2900000066</v>
      </c>
      <c r="G10" s="34">
        <f t="shared" si="1"/>
        <v>101.73392286936884</v>
      </c>
      <c r="H10" s="6">
        <f t="shared" si="2"/>
        <v>1840000</v>
      </c>
      <c r="I10" s="34">
        <f t="shared" si="3"/>
        <v>101.88023707337013</v>
      </c>
      <c r="J10" s="86">
        <v>99869490</v>
      </c>
      <c r="K10" s="6">
        <f t="shared" si="4"/>
        <v>1868747.2900000066</v>
      </c>
      <c r="L10" s="34">
        <f t="shared" si="5"/>
        <v>101.90687053824676</v>
      </c>
      <c r="M10" s="6">
        <f t="shared" si="6"/>
        <v>2009490</v>
      </c>
      <c r="N10" s="34">
        <f t="shared" si="7"/>
        <v>102.05343347639484</v>
      </c>
      <c r="O10" s="93">
        <v>100768315</v>
      </c>
      <c r="P10" s="6">
        <f t="shared" si="8"/>
        <v>2767572.2900000066</v>
      </c>
      <c r="Q10" s="34">
        <f t="shared" si="9"/>
        <v>102.8240319547268</v>
      </c>
      <c r="R10" s="6">
        <f t="shared" si="10"/>
        <v>2908315</v>
      </c>
      <c r="S10" s="34">
        <f t="shared" si="11"/>
        <v>102.97191395871654</v>
      </c>
    </row>
    <row r="11" spans="1:19" ht="157.5" customHeight="1">
      <c r="A11" s="13" t="s">
        <v>6</v>
      </c>
      <c r="B11" s="8" t="s">
        <v>173</v>
      </c>
      <c r="C11" s="47">
        <v>471730.77</v>
      </c>
      <c r="D11" s="47">
        <v>418000</v>
      </c>
      <c r="E11" s="87">
        <v>492000</v>
      </c>
      <c r="F11" s="6">
        <f t="shared" si="0"/>
        <v>20269.22999999998</v>
      </c>
      <c r="G11" s="34">
        <f t="shared" si="1"/>
        <v>104.29677928365793</v>
      </c>
      <c r="H11" s="6">
        <f t="shared" si="2"/>
        <v>74000</v>
      </c>
      <c r="I11" s="34">
        <f t="shared" si="3"/>
        <v>117.70334928229664</v>
      </c>
      <c r="J11" s="87">
        <v>499380</v>
      </c>
      <c r="K11" s="6">
        <f t="shared" si="4"/>
        <v>27649.22999999998</v>
      </c>
      <c r="L11" s="34">
        <f t="shared" si="5"/>
        <v>105.86123097291278</v>
      </c>
      <c r="M11" s="6">
        <f t="shared" si="6"/>
        <v>81380</v>
      </c>
      <c r="N11" s="34">
        <f t="shared" si="7"/>
        <v>119.4688995215311</v>
      </c>
      <c r="O11" s="87">
        <v>505522</v>
      </c>
      <c r="P11" s="6">
        <f t="shared" si="8"/>
        <v>33791.22999999998</v>
      </c>
      <c r="Q11" s="34">
        <f t="shared" si="9"/>
        <v>107.16324483136854</v>
      </c>
      <c r="R11" s="6">
        <f t="shared" si="10"/>
        <v>87522</v>
      </c>
      <c r="S11" s="34">
        <f t="shared" si="11"/>
        <v>120.93827751196172</v>
      </c>
    </row>
    <row r="12" spans="1:19" ht="64.5">
      <c r="A12" s="13" t="s">
        <v>7</v>
      </c>
      <c r="B12" s="11" t="s">
        <v>84</v>
      </c>
      <c r="C12" s="47">
        <v>1033068.49</v>
      </c>
      <c r="D12" s="58">
        <v>553426</v>
      </c>
      <c r="E12" s="87">
        <v>901200</v>
      </c>
      <c r="F12" s="6">
        <f t="shared" si="0"/>
        <v>-131868.49</v>
      </c>
      <c r="G12" s="34">
        <f t="shared" si="1"/>
        <v>87.23526162336051</v>
      </c>
      <c r="H12" s="6">
        <f t="shared" si="2"/>
        <v>347774</v>
      </c>
      <c r="I12" s="34">
        <f t="shared" si="3"/>
        <v>162.84019905100232</v>
      </c>
      <c r="J12" s="87">
        <v>1024394</v>
      </c>
      <c r="K12" s="6">
        <f t="shared" si="4"/>
        <v>-8674.48999999999</v>
      </c>
      <c r="L12" s="34">
        <f t="shared" si="5"/>
        <v>99.16031801531378</v>
      </c>
      <c r="M12" s="6">
        <f t="shared" si="6"/>
        <v>470968</v>
      </c>
      <c r="N12" s="34">
        <f t="shared" si="7"/>
        <v>185.10044703356908</v>
      </c>
      <c r="O12" s="94">
        <v>1034945</v>
      </c>
      <c r="P12" s="6">
        <f t="shared" si="8"/>
        <v>1876.5100000000093</v>
      </c>
      <c r="Q12" s="34">
        <f t="shared" si="9"/>
        <v>100.1816442973689</v>
      </c>
      <c r="R12" s="6">
        <f t="shared" si="10"/>
        <v>481519</v>
      </c>
      <c r="S12" s="34">
        <f t="shared" si="11"/>
        <v>187.0069349831775</v>
      </c>
    </row>
    <row r="13" spans="1:19" ht="111.75" customHeight="1">
      <c r="A13" s="13" t="s">
        <v>8</v>
      </c>
      <c r="B13" s="11" t="s">
        <v>174</v>
      </c>
      <c r="C13" s="47">
        <v>217560.21</v>
      </c>
      <c r="D13" s="58">
        <v>215000</v>
      </c>
      <c r="E13" s="87">
        <v>217500</v>
      </c>
      <c r="F13" s="6">
        <f t="shared" si="0"/>
        <v>-60.20999999999185</v>
      </c>
      <c r="G13" s="34">
        <f t="shared" si="1"/>
        <v>99.97232490260973</v>
      </c>
      <c r="H13" s="6">
        <f t="shared" si="2"/>
        <v>2500</v>
      </c>
      <c r="I13" s="34">
        <f t="shared" si="3"/>
        <v>101.16279069767442</v>
      </c>
      <c r="J13" s="87">
        <v>220000</v>
      </c>
      <c r="K13" s="6">
        <f t="shared" si="4"/>
        <v>2439.790000000008</v>
      </c>
      <c r="L13" s="34">
        <f t="shared" si="5"/>
        <v>101.12143208539834</v>
      </c>
      <c r="M13" s="6">
        <f t="shared" si="6"/>
        <v>5000</v>
      </c>
      <c r="N13" s="34">
        <f t="shared" si="7"/>
        <v>102.32558139534885</v>
      </c>
      <c r="O13" s="87">
        <v>220000</v>
      </c>
      <c r="P13" s="6">
        <f t="shared" si="8"/>
        <v>2439.790000000008</v>
      </c>
      <c r="Q13" s="34">
        <f t="shared" si="9"/>
        <v>101.12143208539834</v>
      </c>
      <c r="R13" s="6">
        <f t="shared" si="10"/>
        <v>5000</v>
      </c>
      <c r="S13" s="34">
        <f t="shared" si="11"/>
        <v>102.32558139534885</v>
      </c>
    </row>
    <row r="14" spans="1:19" ht="51">
      <c r="A14" s="50" t="s">
        <v>9</v>
      </c>
      <c r="B14" s="7" t="s">
        <v>85</v>
      </c>
      <c r="C14" s="45">
        <v>5926095.95</v>
      </c>
      <c r="D14" s="3">
        <v>4552571.44</v>
      </c>
      <c r="E14" s="84">
        <v>6480300</v>
      </c>
      <c r="F14" s="15">
        <f t="shared" si="0"/>
        <v>554204.0499999998</v>
      </c>
      <c r="G14" s="82">
        <f t="shared" si="1"/>
        <v>109.35192502240871</v>
      </c>
      <c r="H14" s="15">
        <f t="shared" si="2"/>
        <v>1927728.5599999996</v>
      </c>
      <c r="I14" s="82">
        <f t="shared" si="3"/>
        <v>142.34373003051655</v>
      </c>
      <c r="J14" s="84">
        <v>6770250</v>
      </c>
      <c r="K14" s="15">
        <f t="shared" si="4"/>
        <v>844154.0499999998</v>
      </c>
      <c r="L14" s="82">
        <f t="shared" si="5"/>
        <v>114.244690891311</v>
      </c>
      <c r="M14" s="15">
        <f t="shared" si="6"/>
        <v>2217678.5599999996</v>
      </c>
      <c r="N14" s="82">
        <f t="shared" si="7"/>
        <v>148.71265809285134</v>
      </c>
      <c r="O14" s="84">
        <v>7007760</v>
      </c>
      <c r="P14" s="15">
        <f t="shared" si="8"/>
        <v>1081664.0499999998</v>
      </c>
      <c r="Q14" s="82">
        <f t="shared" si="9"/>
        <v>118.25255714936576</v>
      </c>
      <c r="R14" s="15">
        <f t="shared" si="10"/>
        <v>2455188.5599999996</v>
      </c>
      <c r="S14" s="82">
        <f t="shared" si="11"/>
        <v>153.92970966755436</v>
      </c>
    </row>
    <row r="15" spans="1:19" ht="156" customHeight="1">
      <c r="A15" s="13" t="s">
        <v>10</v>
      </c>
      <c r="B15" s="8" t="s">
        <v>175</v>
      </c>
      <c r="C15" s="37">
        <v>2697459.06</v>
      </c>
      <c r="D15" s="4">
        <v>2520400</v>
      </c>
      <c r="E15" s="68">
        <v>2975520</v>
      </c>
      <c r="F15" s="6">
        <f t="shared" si="0"/>
        <v>278060.93999999994</v>
      </c>
      <c r="G15" s="34">
        <f t="shared" si="1"/>
        <v>110.30825431693484</v>
      </c>
      <c r="H15" s="6">
        <f t="shared" si="2"/>
        <v>455120</v>
      </c>
      <c r="I15" s="34">
        <f t="shared" si="3"/>
        <v>118.05745119822251</v>
      </c>
      <c r="J15" s="68">
        <v>3112410</v>
      </c>
      <c r="K15" s="6">
        <f t="shared" si="4"/>
        <v>414950.93999999994</v>
      </c>
      <c r="L15" s="34">
        <f t="shared" si="5"/>
        <v>115.38303013206806</v>
      </c>
      <c r="M15" s="6">
        <f t="shared" si="6"/>
        <v>592010</v>
      </c>
      <c r="N15" s="34">
        <f t="shared" si="7"/>
        <v>123.48873194730996</v>
      </c>
      <c r="O15" s="91">
        <v>3244470</v>
      </c>
      <c r="P15" s="6">
        <f t="shared" si="8"/>
        <v>547010.94</v>
      </c>
      <c r="Q15" s="34">
        <f t="shared" si="9"/>
        <v>120.27874854938486</v>
      </c>
      <c r="R15" s="6">
        <f t="shared" si="10"/>
        <v>724070</v>
      </c>
      <c r="S15" s="34">
        <f t="shared" si="11"/>
        <v>128.72837644818281</v>
      </c>
    </row>
    <row r="16" spans="1:19" ht="192" customHeight="1">
      <c r="A16" s="13" t="s">
        <v>11</v>
      </c>
      <c r="B16" s="9" t="s">
        <v>176</v>
      </c>
      <c r="C16" s="37">
        <v>19827.03</v>
      </c>
      <c r="D16" s="6">
        <v>17700</v>
      </c>
      <c r="E16" s="88">
        <v>16960</v>
      </c>
      <c r="F16" s="6">
        <f t="shared" si="0"/>
        <v>-2867.029999999999</v>
      </c>
      <c r="G16" s="34">
        <f t="shared" si="1"/>
        <v>85.53979088143812</v>
      </c>
      <c r="H16" s="6">
        <f t="shared" si="2"/>
        <v>-740</v>
      </c>
      <c r="I16" s="34">
        <f t="shared" si="3"/>
        <v>95.81920903954803</v>
      </c>
      <c r="J16" s="88">
        <v>17560</v>
      </c>
      <c r="K16" s="6">
        <f t="shared" si="4"/>
        <v>-2267.029999999999</v>
      </c>
      <c r="L16" s="34">
        <f t="shared" si="5"/>
        <v>88.5659627286588</v>
      </c>
      <c r="M16" s="6">
        <f t="shared" si="6"/>
        <v>-140</v>
      </c>
      <c r="N16" s="34">
        <f t="shared" si="7"/>
        <v>99.2090395480226</v>
      </c>
      <c r="O16" s="88">
        <v>18120</v>
      </c>
      <c r="P16" s="6">
        <f t="shared" si="8"/>
        <v>-1707.0299999999988</v>
      </c>
      <c r="Q16" s="34">
        <f t="shared" si="9"/>
        <v>91.39038978606479</v>
      </c>
      <c r="R16" s="6">
        <f t="shared" si="10"/>
        <v>420</v>
      </c>
      <c r="S16" s="34">
        <f t="shared" si="11"/>
        <v>102.37288135593221</v>
      </c>
    </row>
    <row r="17" spans="1:19" ht="162.75" customHeight="1">
      <c r="A17" s="13" t="s">
        <v>12</v>
      </c>
      <c r="B17" s="9" t="s">
        <v>178</v>
      </c>
      <c r="C17" s="6">
        <v>3603814.48</v>
      </c>
      <c r="D17" s="4">
        <v>3391600</v>
      </c>
      <c r="E17" s="86">
        <v>3914120</v>
      </c>
      <c r="F17" s="6">
        <f t="shared" si="0"/>
        <v>310305.52</v>
      </c>
      <c r="G17" s="34">
        <f t="shared" si="1"/>
        <v>108.6104743105422</v>
      </c>
      <c r="H17" s="6">
        <f t="shared" si="2"/>
        <v>522520</v>
      </c>
      <c r="I17" s="34">
        <f t="shared" si="3"/>
        <v>115.40629791248969</v>
      </c>
      <c r="J17" s="86">
        <v>4083650</v>
      </c>
      <c r="K17" s="6">
        <f t="shared" si="4"/>
        <v>479835.52</v>
      </c>
      <c r="L17" s="34">
        <f t="shared" si="5"/>
        <v>113.31465653026622</v>
      </c>
      <c r="M17" s="6">
        <f t="shared" si="6"/>
        <v>692050</v>
      </c>
      <c r="N17" s="34">
        <f t="shared" si="7"/>
        <v>120.40482368203797</v>
      </c>
      <c r="O17" s="86">
        <v>4243270</v>
      </c>
      <c r="P17" s="6">
        <f t="shared" si="8"/>
        <v>639455.52</v>
      </c>
      <c r="Q17" s="34">
        <f t="shared" si="9"/>
        <v>117.7438523416999</v>
      </c>
      <c r="R17" s="6">
        <f t="shared" si="10"/>
        <v>851670</v>
      </c>
      <c r="S17" s="34">
        <f t="shared" si="11"/>
        <v>125.1111569760585</v>
      </c>
    </row>
    <row r="18" spans="1:19" ht="158.25" customHeight="1">
      <c r="A18" s="13" t="s">
        <v>13</v>
      </c>
      <c r="B18" s="9" t="s">
        <v>177</v>
      </c>
      <c r="C18" s="59">
        <v>-395004.62</v>
      </c>
      <c r="D18" s="4">
        <v>-377128.56</v>
      </c>
      <c r="E18" s="86">
        <v>-426300</v>
      </c>
      <c r="F18" s="6">
        <f t="shared" si="0"/>
        <v>-31295.380000000005</v>
      </c>
      <c r="G18" s="34">
        <f t="shared" si="1"/>
        <v>107.92278834612112</v>
      </c>
      <c r="H18" s="6">
        <f t="shared" si="2"/>
        <v>-49171.44</v>
      </c>
      <c r="I18" s="34">
        <f t="shared" si="3"/>
        <v>113.03837609116636</v>
      </c>
      <c r="J18" s="86">
        <v>-443370</v>
      </c>
      <c r="K18" s="6">
        <f t="shared" si="4"/>
        <v>-48365.380000000005</v>
      </c>
      <c r="L18" s="34">
        <f t="shared" si="5"/>
        <v>112.24425678869274</v>
      </c>
      <c r="M18" s="6">
        <f t="shared" si="6"/>
        <v>-66241.44</v>
      </c>
      <c r="N18" s="34">
        <f t="shared" si="7"/>
        <v>117.56468404302237</v>
      </c>
      <c r="O18" s="86">
        <v>-498100</v>
      </c>
      <c r="P18" s="6">
        <f t="shared" si="8"/>
        <v>-103095.38</v>
      </c>
      <c r="Q18" s="34">
        <f t="shared" si="9"/>
        <v>126.09979093409085</v>
      </c>
      <c r="R18" s="6">
        <f t="shared" si="10"/>
        <v>-120971.44</v>
      </c>
      <c r="S18" s="34">
        <f t="shared" si="11"/>
        <v>132.0769766150832</v>
      </c>
    </row>
    <row r="19" spans="1:19" ht="25.5">
      <c r="A19" s="51" t="s">
        <v>14</v>
      </c>
      <c r="B19" s="7" t="s">
        <v>87</v>
      </c>
      <c r="C19" s="15">
        <v>14082397.1</v>
      </c>
      <c r="D19" s="15">
        <v>12420084.86</v>
      </c>
      <c r="E19" s="89">
        <v>7144964</v>
      </c>
      <c r="F19" s="15">
        <f t="shared" si="0"/>
        <v>-6937433.1</v>
      </c>
      <c r="G19" s="82">
        <f t="shared" si="1"/>
        <v>50.73684507874018</v>
      </c>
      <c r="H19" s="15">
        <f t="shared" si="2"/>
        <v>-5275120.859999999</v>
      </c>
      <c r="I19" s="82">
        <f t="shared" si="3"/>
        <v>57.52749744094744</v>
      </c>
      <c r="J19" s="89">
        <v>7510762</v>
      </c>
      <c r="K19" s="15">
        <f t="shared" si="4"/>
        <v>-6571635.1</v>
      </c>
      <c r="L19" s="82">
        <f t="shared" si="5"/>
        <v>53.33440000779412</v>
      </c>
      <c r="M19" s="15">
        <f t="shared" si="6"/>
        <v>-4909322.859999999</v>
      </c>
      <c r="N19" s="82">
        <f t="shared" si="7"/>
        <v>60.47271081205802</v>
      </c>
      <c r="O19" s="95">
        <v>7768907</v>
      </c>
      <c r="P19" s="15">
        <f t="shared" si="8"/>
        <v>-6313490.1</v>
      </c>
      <c r="Q19" s="82">
        <f t="shared" si="9"/>
        <v>55.16750411760509</v>
      </c>
      <c r="R19" s="15">
        <f t="shared" si="10"/>
        <v>-4651177.859999999</v>
      </c>
      <c r="S19" s="82">
        <f t="shared" si="11"/>
        <v>62.551158768813764</v>
      </c>
    </row>
    <row r="20" spans="1:19" ht="51">
      <c r="A20" s="67"/>
      <c r="B20" s="62" t="s">
        <v>211</v>
      </c>
      <c r="C20" s="15"/>
      <c r="D20" s="15"/>
      <c r="E20" s="86">
        <v>1811284</v>
      </c>
      <c r="F20" s="6">
        <f t="shared" si="0"/>
        <v>1811284</v>
      </c>
      <c r="G20" s="34"/>
      <c r="H20" s="6">
        <f t="shared" si="2"/>
        <v>1811284</v>
      </c>
      <c r="I20" s="34"/>
      <c r="J20" s="86">
        <v>1919961</v>
      </c>
      <c r="K20" s="6">
        <f t="shared" si="4"/>
        <v>1919961</v>
      </c>
      <c r="L20" s="33"/>
      <c r="M20" s="6">
        <f t="shared" si="6"/>
        <v>1919961</v>
      </c>
      <c r="N20" s="34"/>
      <c r="O20" s="93">
        <v>2035158</v>
      </c>
      <c r="P20" s="6">
        <f t="shared" si="8"/>
        <v>2035158</v>
      </c>
      <c r="Q20" s="34"/>
      <c r="R20" s="6">
        <f t="shared" si="10"/>
        <v>2035158</v>
      </c>
      <c r="S20" s="34"/>
    </row>
    <row r="21" spans="1:19" ht="99" customHeight="1">
      <c r="A21" s="67"/>
      <c r="B21" s="62" t="s">
        <v>212</v>
      </c>
      <c r="C21" s="15"/>
      <c r="D21" s="15"/>
      <c r="E21" s="86">
        <v>1618680</v>
      </c>
      <c r="F21" s="6">
        <f t="shared" si="0"/>
        <v>1618680</v>
      </c>
      <c r="G21" s="34"/>
      <c r="H21" s="6">
        <f t="shared" si="2"/>
        <v>1618680</v>
      </c>
      <c r="I21" s="34"/>
      <c r="J21" s="86">
        <v>1715801</v>
      </c>
      <c r="K21" s="6">
        <f t="shared" si="4"/>
        <v>1715801</v>
      </c>
      <c r="L21" s="33"/>
      <c r="M21" s="6">
        <f t="shared" si="6"/>
        <v>1715801</v>
      </c>
      <c r="N21" s="34"/>
      <c r="O21" s="93">
        <v>1818749</v>
      </c>
      <c r="P21" s="6">
        <f t="shared" si="8"/>
        <v>1818749</v>
      </c>
      <c r="Q21" s="34"/>
      <c r="R21" s="6">
        <f t="shared" si="10"/>
        <v>1818749</v>
      </c>
      <c r="S21" s="34"/>
    </row>
    <row r="22" spans="1:19" ht="27" customHeight="1">
      <c r="A22" s="16" t="s">
        <v>15</v>
      </c>
      <c r="B22" s="9" t="s">
        <v>91</v>
      </c>
      <c r="C22" s="4">
        <v>10185555.04</v>
      </c>
      <c r="D22" s="4">
        <v>9600000</v>
      </c>
      <c r="E22" s="87"/>
      <c r="F22" s="6">
        <f t="shared" si="0"/>
        <v>-10185555.04</v>
      </c>
      <c r="G22" s="34">
        <f t="shared" si="1"/>
        <v>0</v>
      </c>
      <c r="H22" s="6">
        <f t="shared" si="2"/>
        <v>-9600000</v>
      </c>
      <c r="I22" s="34">
        <f t="shared" si="3"/>
        <v>0</v>
      </c>
      <c r="J22" s="87"/>
      <c r="K22" s="6">
        <f t="shared" si="4"/>
        <v>-10185555.04</v>
      </c>
      <c r="L22" s="34">
        <f t="shared" si="5"/>
        <v>0</v>
      </c>
      <c r="M22" s="6">
        <f t="shared" si="6"/>
        <v>-9600000</v>
      </c>
      <c r="N22" s="34">
        <f t="shared" si="7"/>
        <v>0</v>
      </c>
      <c r="O22" s="94"/>
      <c r="P22" s="6">
        <f t="shared" si="8"/>
        <v>-10185555.04</v>
      </c>
      <c r="Q22" s="34">
        <f t="shared" si="9"/>
        <v>0</v>
      </c>
      <c r="R22" s="6">
        <f t="shared" si="10"/>
        <v>-9600000</v>
      </c>
      <c r="S22" s="34">
        <f t="shared" si="11"/>
        <v>0</v>
      </c>
    </row>
    <row r="23" spans="1:19" ht="51">
      <c r="A23" s="17" t="s">
        <v>16</v>
      </c>
      <c r="B23" s="9" t="s">
        <v>90</v>
      </c>
      <c r="C23" s="6">
        <v>12234.36</v>
      </c>
      <c r="D23" s="6">
        <v>-456.05</v>
      </c>
      <c r="E23" s="90"/>
      <c r="F23" s="6">
        <f t="shared" si="0"/>
        <v>-12234.36</v>
      </c>
      <c r="G23" s="34">
        <f t="shared" si="1"/>
        <v>0</v>
      </c>
      <c r="H23" s="6">
        <f t="shared" si="2"/>
        <v>456.05</v>
      </c>
      <c r="I23" s="34">
        <f t="shared" si="3"/>
        <v>0</v>
      </c>
      <c r="J23" s="90"/>
      <c r="K23" s="6">
        <f t="shared" si="4"/>
        <v>-12234.36</v>
      </c>
      <c r="L23" s="34">
        <f t="shared" si="5"/>
        <v>0</v>
      </c>
      <c r="M23" s="6">
        <f t="shared" si="6"/>
        <v>456.05</v>
      </c>
      <c r="N23" s="34">
        <f t="shared" si="7"/>
        <v>0</v>
      </c>
      <c r="O23" s="90"/>
      <c r="P23" s="6">
        <f t="shared" si="8"/>
        <v>-12234.36</v>
      </c>
      <c r="Q23" s="34">
        <f t="shared" si="9"/>
        <v>0</v>
      </c>
      <c r="R23" s="6">
        <f t="shared" si="10"/>
        <v>456.05</v>
      </c>
      <c r="S23" s="34">
        <f t="shared" si="11"/>
        <v>0</v>
      </c>
    </row>
    <row r="24" spans="1:19" ht="16.5" customHeight="1">
      <c r="A24" s="17" t="s">
        <v>17</v>
      </c>
      <c r="B24" s="9" t="s">
        <v>88</v>
      </c>
      <c r="C24" s="4">
        <v>248963.89</v>
      </c>
      <c r="D24" s="4">
        <v>20540.91</v>
      </c>
      <c r="E24" s="87">
        <v>15000</v>
      </c>
      <c r="F24" s="6">
        <f t="shared" si="0"/>
        <v>-233963.89</v>
      </c>
      <c r="G24" s="34">
        <f t="shared" si="1"/>
        <v>6.0249701271939475</v>
      </c>
      <c r="H24" s="6">
        <f t="shared" si="2"/>
        <v>-5540.91</v>
      </c>
      <c r="I24" s="34">
        <f t="shared" si="3"/>
        <v>73.02500230028758</v>
      </c>
      <c r="J24" s="87">
        <v>15000</v>
      </c>
      <c r="K24" s="6">
        <f t="shared" si="4"/>
        <v>-233963.89</v>
      </c>
      <c r="L24" s="34">
        <f t="shared" si="5"/>
        <v>6.0249701271939475</v>
      </c>
      <c r="M24" s="6">
        <f t="shared" si="6"/>
        <v>-5540.91</v>
      </c>
      <c r="N24" s="34">
        <f t="shared" si="7"/>
        <v>73.02500230028758</v>
      </c>
      <c r="O24" s="94">
        <v>15000</v>
      </c>
      <c r="P24" s="6">
        <f t="shared" si="8"/>
        <v>-233963.89</v>
      </c>
      <c r="Q24" s="34">
        <f t="shared" si="9"/>
        <v>6.0249701271939475</v>
      </c>
      <c r="R24" s="6">
        <f t="shared" si="10"/>
        <v>-5540.91</v>
      </c>
      <c r="S24" s="34">
        <f t="shared" si="11"/>
        <v>73.02500230028758</v>
      </c>
    </row>
    <row r="25" spans="1:19" ht="41.25" customHeight="1">
      <c r="A25" s="17"/>
      <c r="B25" s="9" t="s">
        <v>179</v>
      </c>
      <c r="C25" s="4">
        <v>6.89</v>
      </c>
      <c r="D25" s="4"/>
      <c r="E25" s="87"/>
      <c r="F25" s="6">
        <f t="shared" si="0"/>
        <v>-6.89</v>
      </c>
      <c r="G25" s="34">
        <f t="shared" si="1"/>
        <v>0</v>
      </c>
      <c r="H25" s="6">
        <f t="shared" si="2"/>
        <v>0</v>
      </c>
      <c r="I25" s="34"/>
      <c r="J25" s="87"/>
      <c r="K25" s="6">
        <f t="shared" si="4"/>
        <v>-6.89</v>
      </c>
      <c r="L25" s="34">
        <f t="shared" si="5"/>
        <v>0</v>
      </c>
      <c r="M25" s="6">
        <f t="shared" si="6"/>
        <v>0</v>
      </c>
      <c r="N25" s="34"/>
      <c r="O25" s="94"/>
      <c r="P25" s="6">
        <f t="shared" si="8"/>
        <v>-6.89</v>
      </c>
      <c r="Q25" s="34">
        <f t="shared" si="9"/>
        <v>0</v>
      </c>
      <c r="R25" s="6">
        <f t="shared" si="10"/>
        <v>0</v>
      </c>
      <c r="S25" s="34"/>
    </row>
    <row r="26" spans="1:19" ht="56.25" customHeight="1">
      <c r="A26" s="18" t="s">
        <v>18</v>
      </c>
      <c r="B26" s="9" t="s">
        <v>89</v>
      </c>
      <c r="C26" s="4">
        <v>3635636.92</v>
      </c>
      <c r="D26" s="4">
        <v>2800000</v>
      </c>
      <c r="E26" s="87">
        <v>3700000</v>
      </c>
      <c r="F26" s="6">
        <f t="shared" si="0"/>
        <v>64363.080000000075</v>
      </c>
      <c r="G26" s="34">
        <f t="shared" si="1"/>
        <v>101.77033849683758</v>
      </c>
      <c r="H26" s="6">
        <f t="shared" si="2"/>
        <v>900000</v>
      </c>
      <c r="I26" s="34">
        <f t="shared" si="3"/>
        <v>132.14285714285714</v>
      </c>
      <c r="J26" s="87">
        <v>3860000</v>
      </c>
      <c r="K26" s="6">
        <f t="shared" si="4"/>
        <v>224363.08000000007</v>
      </c>
      <c r="L26" s="34">
        <f t="shared" si="5"/>
        <v>106.17121799940352</v>
      </c>
      <c r="M26" s="6">
        <f t="shared" si="6"/>
        <v>1060000</v>
      </c>
      <c r="N26" s="34">
        <f t="shared" si="7"/>
        <v>137.85714285714286</v>
      </c>
      <c r="O26" s="94">
        <v>3900000</v>
      </c>
      <c r="P26" s="6">
        <f t="shared" si="8"/>
        <v>264363.0800000001</v>
      </c>
      <c r="Q26" s="34">
        <f t="shared" si="9"/>
        <v>107.27143787504501</v>
      </c>
      <c r="R26" s="6">
        <f t="shared" si="10"/>
        <v>1100000</v>
      </c>
      <c r="S26" s="34">
        <f t="shared" si="11"/>
        <v>139.28571428571428</v>
      </c>
    </row>
    <row r="27" spans="1:19" ht="39" customHeight="1">
      <c r="A27" s="52" t="s">
        <v>20</v>
      </c>
      <c r="B27" s="7" t="s">
        <v>92</v>
      </c>
      <c r="C27" s="3">
        <v>12610533.51</v>
      </c>
      <c r="D27" s="3">
        <v>12635100</v>
      </c>
      <c r="E27" s="84">
        <v>11800000</v>
      </c>
      <c r="F27" s="15">
        <f t="shared" si="0"/>
        <v>-810533.5099999998</v>
      </c>
      <c r="G27" s="82">
        <f t="shared" si="1"/>
        <v>93.57256765261155</v>
      </c>
      <c r="H27" s="15">
        <f t="shared" si="2"/>
        <v>-835100</v>
      </c>
      <c r="I27" s="82">
        <f t="shared" si="3"/>
        <v>93.39063402743152</v>
      </c>
      <c r="J27" s="84">
        <v>12500000</v>
      </c>
      <c r="K27" s="15">
        <f t="shared" si="4"/>
        <v>-110533.50999999978</v>
      </c>
      <c r="L27" s="33">
        <f t="shared" si="5"/>
        <v>99.12348268285122</v>
      </c>
      <c r="M27" s="15">
        <f t="shared" si="6"/>
        <v>-135100</v>
      </c>
      <c r="N27" s="82">
        <f t="shared" si="7"/>
        <v>98.93075638499101</v>
      </c>
      <c r="O27" s="84">
        <v>12600000</v>
      </c>
      <c r="P27" s="15">
        <f t="shared" si="8"/>
        <v>-10533.509999999776</v>
      </c>
      <c r="Q27" s="82">
        <f t="shared" si="9"/>
        <v>99.91647054431402</v>
      </c>
      <c r="R27" s="15">
        <f t="shared" si="10"/>
        <v>-35100</v>
      </c>
      <c r="S27" s="82">
        <f t="shared" si="11"/>
        <v>99.72220243607094</v>
      </c>
    </row>
    <row r="28" spans="1:19" ht="44.25" customHeight="1">
      <c r="A28" s="19" t="s">
        <v>21</v>
      </c>
      <c r="B28" s="9" t="s">
        <v>93</v>
      </c>
      <c r="C28" s="4">
        <v>12610533.51</v>
      </c>
      <c r="D28" s="4">
        <v>12635100</v>
      </c>
      <c r="E28" s="87">
        <v>11800000</v>
      </c>
      <c r="F28" s="6">
        <f t="shared" si="0"/>
        <v>-810533.5099999998</v>
      </c>
      <c r="G28" s="34">
        <f t="shared" si="1"/>
        <v>93.57256765261155</v>
      </c>
      <c r="H28" s="6">
        <f t="shared" si="2"/>
        <v>-835100</v>
      </c>
      <c r="I28" s="34">
        <f t="shared" si="3"/>
        <v>93.39063402743152</v>
      </c>
      <c r="J28" s="87">
        <v>12500000</v>
      </c>
      <c r="K28" s="6">
        <f t="shared" si="4"/>
        <v>-110533.50999999978</v>
      </c>
      <c r="L28" s="34">
        <f t="shared" si="5"/>
        <v>99.12348268285122</v>
      </c>
      <c r="M28" s="6">
        <f t="shared" si="6"/>
        <v>-135100</v>
      </c>
      <c r="N28" s="34">
        <f t="shared" si="7"/>
        <v>98.93075638499101</v>
      </c>
      <c r="O28" s="87">
        <v>12600000</v>
      </c>
      <c r="P28" s="6">
        <f t="shared" si="8"/>
        <v>-10533.509999999776</v>
      </c>
      <c r="Q28" s="34">
        <f t="shared" si="9"/>
        <v>99.91647054431402</v>
      </c>
      <c r="R28" s="6">
        <f t="shared" si="10"/>
        <v>-35100</v>
      </c>
      <c r="S28" s="34">
        <f t="shared" si="11"/>
        <v>99.72220243607094</v>
      </c>
    </row>
    <row r="29" spans="1:19" ht="17.25" customHeight="1">
      <c r="A29" s="20" t="s">
        <v>22</v>
      </c>
      <c r="B29" s="7" t="s">
        <v>94</v>
      </c>
      <c r="C29" s="15">
        <v>4892808.2</v>
      </c>
      <c r="D29" s="15">
        <v>4725000</v>
      </c>
      <c r="E29" s="85">
        <v>4800000</v>
      </c>
      <c r="F29" s="15">
        <f t="shared" si="0"/>
        <v>-92808.20000000019</v>
      </c>
      <c r="G29" s="82">
        <f t="shared" si="1"/>
        <v>98.1031710991655</v>
      </c>
      <c r="H29" s="15">
        <f t="shared" si="2"/>
        <v>75000</v>
      </c>
      <c r="I29" s="82">
        <f t="shared" si="3"/>
        <v>101.58730158730158</v>
      </c>
      <c r="J29" s="85">
        <v>4910000</v>
      </c>
      <c r="K29" s="15">
        <f t="shared" si="4"/>
        <v>17191.799999999814</v>
      </c>
      <c r="L29" s="33">
        <f t="shared" si="5"/>
        <v>100.35136877018805</v>
      </c>
      <c r="M29" s="15">
        <f t="shared" si="6"/>
        <v>185000</v>
      </c>
      <c r="N29" s="82">
        <f t="shared" si="7"/>
        <v>103.91534391534391</v>
      </c>
      <c r="O29" s="85">
        <v>5010000</v>
      </c>
      <c r="P29" s="15">
        <f t="shared" si="8"/>
        <v>117191.79999999981</v>
      </c>
      <c r="Q29" s="82">
        <f t="shared" si="9"/>
        <v>102.39518483475398</v>
      </c>
      <c r="R29" s="15">
        <f t="shared" si="10"/>
        <v>285000</v>
      </c>
      <c r="S29" s="82">
        <f t="shared" si="11"/>
        <v>106.03174603174604</v>
      </c>
    </row>
    <row r="30" spans="1:19" ht="107.25" customHeight="1">
      <c r="A30" s="21" t="s">
        <v>23</v>
      </c>
      <c r="B30" s="9" t="s">
        <v>180</v>
      </c>
      <c r="C30" s="4">
        <v>4832808.2</v>
      </c>
      <c r="D30" s="4">
        <v>4700000</v>
      </c>
      <c r="E30" s="87">
        <v>4700000</v>
      </c>
      <c r="F30" s="6">
        <f t="shared" si="0"/>
        <v>-132808.2000000002</v>
      </c>
      <c r="G30" s="34">
        <f t="shared" si="1"/>
        <v>97.25194556655487</v>
      </c>
      <c r="H30" s="6">
        <f t="shared" si="2"/>
        <v>0</v>
      </c>
      <c r="I30" s="34">
        <f t="shared" si="3"/>
        <v>100</v>
      </c>
      <c r="J30" s="87">
        <v>4800000</v>
      </c>
      <c r="K30" s="6">
        <f t="shared" si="4"/>
        <v>-32808.200000000186</v>
      </c>
      <c r="L30" s="34">
        <f t="shared" si="5"/>
        <v>99.32113589775817</v>
      </c>
      <c r="M30" s="6">
        <f t="shared" si="6"/>
        <v>100000</v>
      </c>
      <c r="N30" s="34">
        <f t="shared" si="7"/>
        <v>102.12765957446808</v>
      </c>
      <c r="O30" s="87">
        <v>4900000</v>
      </c>
      <c r="P30" s="6">
        <f t="shared" si="8"/>
        <v>67191.79999999981</v>
      </c>
      <c r="Q30" s="34">
        <f t="shared" si="9"/>
        <v>101.39032622896144</v>
      </c>
      <c r="R30" s="6">
        <f t="shared" si="10"/>
        <v>200000</v>
      </c>
      <c r="S30" s="34">
        <f t="shared" si="11"/>
        <v>104.25531914893618</v>
      </c>
    </row>
    <row r="31" spans="1:19" ht="84" customHeight="1">
      <c r="A31" s="17" t="s">
        <v>24</v>
      </c>
      <c r="B31" s="9" t="s">
        <v>181</v>
      </c>
      <c r="C31" s="4">
        <v>60000</v>
      </c>
      <c r="D31" s="4">
        <v>25000</v>
      </c>
      <c r="E31" s="87">
        <v>100000</v>
      </c>
      <c r="F31" s="6">
        <f t="shared" si="0"/>
        <v>40000</v>
      </c>
      <c r="G31" s="34">
        <f t="shared" si="1"/>
        <v>166.66666666666669</v>
      </c>
      <c r="H31" s="6">
        <f t="shared" si="2"/>
        <v>75000</v>
      </c>
      <c r="I31" s="34">
        <f t="shared" si="3"/>
        <v>400</v>
      </c>
      <c r="J31" s="87">
        <v>110000</v>
      </c>
      <c r="K31" s="6">
        <f t="shared" si="4"/>
        <v>50000</v>
      </c>
      <c r="L31" s="33">
        <f t="shared" si="5"/>
        <v>183.33333333333331</v>
      </c>
      <c r="M31" s="6">
        <f t="shared" si="6"/>
        <v>85000</v>
      </c>
      <c r="N31" s="34">
        <f t="shared" si="7"/>
        <v>440.00000000000006</v>
      </c>
      <c r="O31" s="87">
        <v>110000</v>
      </c>
      <c r="P31" s="6">
        <f t="shared" si="8"/>
        <v>50000</v>
      </c>
      <c r="Q31" s="34">
        <f t="shared" si="9"/>
        <v>183.33333333333331</v>
      </c>
      <c r="R31" s="6">
        <f t="shared" si="10"/>
        <v>85000</v>
      </c>
      <c r="S31" s="34">
        <f t="shared" si="11"/>
        <v>440.00000000000006</v>
      </c>
    </row>
    <row r="32" spans="1:19" ht="54" customHeight="1">
      <c r="A32" s="42" t="s">
        <v>167</v>
      </c>
      <c r="B32" s="60" t="s">
        <v>95</v>
      </c>
      <c r="C32" s="15"/>
      <c r="D32" s="15">
        <v>2.32</v>
      </c>
      <c r="E32" s="90"/>
      <c r="F32" s="6">
        <f t="shared" si="0"/>
        <v>0</v>
      </c>
      <c r="G32" s="34"/>
      <c r="H32" s="6">
        <f t="shared" si="2"/>
        <v>-2.32</v>
      </c>
      <c r="I32" s="34">
        <f t="shared" si="3"/>
        <v>0</v>
      </c>
      <c r="J32" s="90"/>
      <c r="K32" s="6">
        <f t="shared" si="4"/>
        <v>0</v>
      </c>
      <c r="L32" s="34"/>
      <c r="M32" s="6">
        <f t="shared" si="6"/>
        <v>-2.32</v>
      </c>
      <c r="N32" s="34">
        <f t="shared" si="7"/>
        <v>0</v>
      </c>
      <c r="O32" s="96"/>
      <c r="P32" s="6">
        <f t="shared" si="8"/>
        <v>0</v>
      </c>
      <c r="Q32" s="34"/>
      <c r="R32" s="6">
        <f t="shared" si="10"/>
        <v>-2.32</v>
      </c>
      <c r="S32" s="34">
        <f t="shared" si="11"/>
        <v>0</v>
      </c>
    </row>
    <row r="33" spans="1:19" ht="75.75" customHeight="1">
      <c r="A33" s="18" t="s">
        <v>154</v>
      </c>
      <c r="B33" s="35" t="s">
        <v>155</v>
      </c>
      <c r="C33" s="6"/>
      <c r="D33" s="6">
        <v>2.32</v>
      </c>
      <c r="E33" s="90"/>
      <c r="F33" s="6">
        <f t="shared" si="0"/>
        <v>0</v>
      </c>
      <c r="G33" s="34"/>
      <c r="H33" s="6">
        <f t="shared" si="2"/>
        <v>-2.32</v>
      </c>
      <c r="I33" s="34">
        <f t="shared" si="3"/>
        <v>0</v>
      </c>
      <c r="J33" s="90"/>
      <c r="K33" s="6">
        <f t="shared" si="4"/>
        <v>0</v>
      </c>
      <c r="L33" s="33"/>
      <c r="M33" s="6">
        <f t="shared" si="6"/>
        <v>-2.32</v>
      </c>
      <c r="N33" s="34">
        <f t="shared" si="7"/>
        <v>0</v>
      </c>
      <c r="O33" s="90"/>
      <c r="P33" s="6">
        <f t="shared" si="8"/>
        <v>0</v>
      </c>
      <c r="Q33" s="34"/>
      <c r="R33" s="6">
        <f t="shared" si="10"/>
        <v>-2.32</v>
      </c>
      <c r="S33" s="34">
        <f t="shared" si="11"/>
        <v>0</v>
      </c>
    </row>
    <row r="34" spans="1:19" ht="69.75" customHeight="1">
      <c r="A34" s="23" t="s">
        <v>25</v>
      </c>
      <c r="B34" s="60" t="s">
        <v>96</v>
      </c>
      <c r="C34" s="3">
        <v>7816575.05</v>
      </c>
      <c r="D34" s="15">
        <v>7779659.61</v>
      </c>
      <c r="E34" s="85">
        <v>6361700</v>
      </c>
      <c r="F34" s="15">
        <f t="shared" si="0"/>
        <v>-1454875.0499999998</v>
      </c>
      <c r="G34" s="82">
        <f t="shared" si="1"/>
        <v>81.38730785934179</v>
      </c>
      <c r="H34" s="15">
        <f t="shared" si="2"/>
        <v>-1417959.6100000003</v>
      </c>
      <c r="I34" s="82">
        <f t="shared" si="3"/>
        <v>81.77350062749082</v>
      </c>
      <c r="J34" s="85">
        <v>6615000</v>
      </c>
      <c r="K34" s="15">
        <f t="shared" si="4"/>
        <v>-1201575.0499999998</v>
      </c>
      <c r="L34" s="33">
        <f t="shared" si="5"/>
        <v>84.62785756787432</v>
      </c>
      <c r="M34" s="15">
        <f t="shared" si="6"/>
        <v>-1164659.6100000003</v>
      </c>
      <c r="N34" s="82">
        <f t="shared" si="7"/>
        <v>85.02942714224999</v>
      </c>
      <c r="O34" s="97">
        <v>6686500</v>
      </c>
      <c r="P34" s="15">
        <f t="shared" si="8"/>
        <v>-1130075.0499999998</v>
      </c>
      <c r="Q34" s="82">
        <f t="shared" si="9"/>
        <v>85.54258044256864</v>
      </c>
      <c r="R34" s="15">
        <f t="shared" si="10"/>
        <v>-1093159.6100000003</v>
      </c>
      <c r="S34" s="82">
        <f t="shared" si="11"/>
        <v>85.94849048929018</v>
      </c>
    </row>
    <row r="35" spans="1:19" ht="132" customHeight="1">
      <c r="A35" s="53" t="s">
        <v>26</v>
      </c>
      <c r="B35" s="9" t="s">
        <v>97</v>
      </c>
      <c r="C35" s="6">
        <v>2416941.61</v>
      </c>
      <c r="D35" s="6">
        <v>1600000</v>
      </c>
      <c r="E35" s="90">
        <v>2160000</v>
      </c>
      <c r="F35" s="6">
        <f t="shared" si="0"/>
        <v>-256941.60999999987</v>
      </c>
      <c r="G35" s="34">
        <f t="shared" si="1"/>
        <v>89.3691428482627</v>
      </c>
      <c r="H35" s="6">
        <f t="shared" si="2"/>
        <v>560000</v>
      </c>
      <c r="I35" s="34">
        <f t="shared" si="3"/>
        <v>135</v>
      </c>
      <c r="J35" s="90">
        <v>2170000</v>
      </c>
      <c r="K35" s="6">
        <f t="shared" si="4"/>
        <v>-246941.60999999987</v>
      </c>
      <c r="L35" s="34">
        <f t="shared" si="5"/>
        <v>89.78288887996762</v>
      </c>
      <c r="M35" s="6">
        <f t="shared" si="6"/>
        <v>570000</v>
      </c>
      <c r="N35" s="34">
        <f t="shared" si="7"/>
        <v>135.625</v>
      </c>
      <c r="O35" s="90">
        <v>2170000</v>
      </c>
      <c r="P35" s="6">
        <f t="shared" si="8"/>
        <v>-246941.60999999987</v>
      </c>
      <c r="Q35" s="34">
        <f t="shared" si="9"/>
        <v>89.78288887996762</v>
      </c>
      <c r="R35" s="6">
        <f t="shared" si="10"/>
        <v>570000</v>
      </c>
      <c r="S35" s="34">
        <f t="shared" si="11"/>
        <v>135.625</v>
      </c>
    </row>
    <row r="36" spans="1:19" ht="120" customHeight="1">
      <c r="A36" s="53" t="s">
        <v>27</v>
      </c>
      <c r="B36" s="9" t="s">
        <v>99</v>
      </c>
      <c r="C36" s="4">
        <v>1253430.44</v>
      </c>
      <c r="D36" s="4">
        <v>1000000</v>
      </c>
      <c r="E36" s="87">
        <v>1200000</v>
      </c>
      <c r="F36" s="6">
        <f t="shared" si="0"/>
        <v>-53430.439999999944</v>
      </c>
      <c r="G36" s="34">
        <f t="shared" si="1"/>
        <v>95.737263250125</v>
      </c>
      <c r="H36" s="6">
        <f t="shared" si="2"/>
        <v>200000</v>
      </c>
      <c r="I36" s="34">
        <f t="shared" si="3"/>
        <v>120</v>
      </c>
      <c r="J36" s="87">
        <v>1250000</v>
      </c>
      <c r="K36" s="6">
        <f t="shared" si="4"/>
        <v>-3430.439999999944</v>
      </c>
      <c r="L36" s="34">
        <f t="shared" si="5"/>
        <v>99.72631588554687</v>
      </c>
      <c r="M36" s="6">
        <f t="shared" si="6"/>
        <v>250000</v>
      </c>
      <c r="N36" s="34">
        <f t="shared" si="7"/>
        <v>125</v>
      </c>
      <c r="O36" s="87">
        <v>1250000</v>
      </c>
      <c r="P36" s="6">
        <f t="shared" si="8"/>
        <v>-3430.439999999944</v>
      </c>
      <c r="Q36" s="34">
        <f t="shared" si="9"/>
        <v>99.72631588554687</v>
      </c>
      <c r="R36" s="6">
        <f t="shared" si="10"/>
        <v>250000</v>
      </c>
      <c r="S36" s="34">
        <f t="shared" si="11"/>
        <v>125</v>
      </c>
    </row>
    <row r="37" spans="1:19" ht="108" customHeight="1">
      <c r="A37" s="24" t="s">
        <v>28</v>
      </c>
      <c r="B37" s="9" t="s">
        <v>98</v>
      </c>
      <c r="C37" s="4">
        <v>150072.62</v>
      </c>
      <c r="D37" s="4">
        <v>180000</v>
      </c>
      <c r="E37" s="87">
        <v>240000</v>
      </c>
      <c r="F37" s="6">
        <f t="shared" si="0"/>
        <v>89927.38</v>
      </c>
      <c r="G37" s="34">
        <f t="shared" si="1"/>
        <v>159.92257615013318</v>
      </c>
      <c r="H37" s="6">
        <f t="shared" si="2"/>
        <v>60000</v>
      </c>
      <c r="I37" s="34">
        <f t="shared" si="3"/>
        <v>133.33333333333331</v>
      </c>
      <c r="J37" s="87">
        <v>240000</v>
      </c>
      <c r="K37" s="6">
        <f t="shared" si="4"/>
        <v>89927.38</v>
      </c>
      <c r="L37" s="34">
        <f t="shared" si="5"/>
        <v>159.92257615013318</v>
      </c>
      <c r="M37" s="6">
        <f t="shared" si="6"/>
        <v>60000</v>
      </c>
      <c r="N37" s="34">
        <f t="shared" si="7"/>
        <v>133.33333333333331</v>
      </c>
      <c r="O37" s="87">
        <v>240000</v>
      </c>
      <c r="P37" s="6">
        <f t="shared" si="8"/>
        <v>89927.38</v>
      </c>
      <c r="Q37" s="34">
        <f t="shared" si="9"/>
        <v>159.92257615013318</v>
      </c>
      <c r="R37" s="6">
        <f t="shared" si="10"/>
        <v>60000</v>
      </c>
      <c r="S37" s="34">
        <f t="shared" si="11"/>
        <v>133.33333333333331</v>
      </c>
    </row>
    <row r="38" spans="1:19" ht="92.25" customHeight="1">
      <c r="A38" s="25" t="s">
        <v>29</v>
      </c>
      <c r="B38" s="9" t="s">
        <v>100</v>
      </c>
      <c r="C38" s="4">
        <v>1029699.6</v>
      </c>
      <c r="D38" s="4">
        <v>127216.15</v>
      </c>
      <c r="E38" s="87">
        <v>26500</v>
      </c>
      <c r="F38" s="6">
        <f t="shared" si="0"/>
        <v>-1003199.6</v>
      </c>
      <c r="G38" s="34">
        <f t="shared" si="1"/>
        <v>2.573566115787556</v>
      </c>
      <c r="H38" s="6">
        <f t="shared" si="2"/>
        <v>-100716.15</v>
      </c>
      <c r="I38" s="34">
        <f t="shared" si="3"/>
        <v>20.830688556445075</v>
      </c>
      <c r="J38" s="87">
        <v>26500</v>
      </c>
      <c r="K38" s="6">
        <f t="shared" si="4"/>
        <v>-1003199.6</v>
      </c>
      <c r="L38" s="34">
        <f t="shared" si="5"/>
        <v>2.573566115787556</v>
      </c>
      <c r="M38" s="6">
        <f t="shared" si="6"/>
        <v>-100716.15</v>
      </c>
      <c r="N38" s="34">
        <f t="shared" si="7"/>
        <v>20.830688556445075</v>
      </c>
      <c r="O38" s="94">
        <v>26500</v>
      </c>
      <c r="P38" s="6">
        <f t="shared" si="8"/>
        <v>-1003199.6</v>
      </c>
      <c r="Q38" s="34">
        <f t="shared" si="9"/>
        <v>2.573566115787556</v>
      </c>
      <c r="R38" s="6">
        <f t="shared" si="10"/>
        <v>-100716.15</v>
      </c>
      <c r="S38" s="34">
        <f t="shared" si="11"/>
        <v>20.830688556445075</v>
      </c>
    </row>
    <row r="39" spans="1:19" ht="54" customHeight="1">
      <c r="A39" s="25" t="s">
        <v>30</v>
      </c>
      <c r="B39" s="9" t="s">
        <v>101</v>
      </c>
      <c r="C39" s="6">
        <v>2966430.78</v>
      </c>
      <c r="D39" s="6">
        <v>1537243.46</v>
      </c>
      <c r="E39" s="68">
        <v>2635200</v>
      </c>
      <c r="F39" s="6">
        <f t="shared" si="0"/>
        <v>-331230.7799999998</v>
      </c>
      <c r="G39" s="34">
        <f t="shared" si="1"/>
        <v>88.8340296954443</v>
      </c>
      <c r="H39" s="6">
        <f t="shared" si="2"/>
        <v>1097956.54</v>
      </c>
      <c r="I39" s="34">
        <f t="shared" si="3"/>
        <v>171.42372490561775</v>
      </c>
      <c r="J39" s="68">
        <v>2828500</v>
      </c>
      <c r="K39" s="6">
        <f t="shared" si="4"/>
        <v>-137930.7799999998</v>
      </c>
      <c r="L39" s="34">
        <f t="shared" si="5"/>
        <v>95.35027815481338</v>
      </c>
      <c r="M39" s="6">
        <f t="shared" si="6"/>
        <v>1291256.54</v>
      </c>
      <c r="N39" s="34">
        <f t="shared" si="7"/>
        <v>183.99818074360192</v>
      </c>
      <c r="O39" s="68">
        <v>2900000</v>
      </c>
      <c r="P39" s="6">
        <f t="shared" si="8"/>
        <v>-66430.7799999998</v>
      </c>
      <c r="Q39" s="34">
        <f t="shared" si="9"/>
        <v>97.7605821633229</v>
      </c>
      <c r="R39" s="6">
        <f t="shared" si="10"/>
        <v>1362756.54</v>
      </c>
      <c r="S39" s="34">
        <f t="shared" si="11"/>
        <v>188.64936332205963</v>
      </c>
    </row>
    <row r="40" spans="1:19" ht="77.25" customHeight="1">
      <c r="A40" s="25" t="s">
        <v>31</v>
      </c>
      <c r="B40" s="9" t="s">
        <v>102</v>
      </c>
      <c r="C40" s="4"/>
      <c r="D40" s="6">
        <v>3335200</v>
      </c>
      <c r="E40" s="68">
        <v>100000</v>
      </c>
      <c r="F40" s="6">
        <f t="shared" si="0"/>
        <v>100000</v>
      </c>
      <c r="G40" s="34"/>
      <c r="H40" s="6">
        <f t="shared" si="2"/>
        <v>-3235200</v>
      </c>
      <c r="I40" s="34">
        <f t="shared" si="3"/>
        <v>2.9983209402734468</v>
      </c>
      <c r="J40" s="68">
        <v>100000</v>
      </c>
      <c r="K40" s="6">
        <f t="shared" si="4"/>
        <v>100000</v>
      </c>
      <c r="L40" s="33"/>
      <c r="M40" s="6">
        <f t="shared" si="6"/>
        <v>-3235200</v>
      </c>
      <c r="N40" s="34">
        <f t="shared" si="7"/>
        <v>2.9983209402734468</v>
      </c>
      <c r="O40" s="68">
        <v>100000</v>
      </c>
      <c r="P40" s="6">
        <f t="shared" si="8"/>
        <v>100000</v>
      </c>
      <c r="Q40" s="34"/>
      <c r="R40" s="6">
        <f t="shared" si="10"/>
        <v>-3235200</v>
      </c>
      <c r="S40" s="34">
        <f t="shared" si="11"/>
        <v>2.9983209402734468</v>
      </c>
    </row>
    <row r="41" spans="1:19" ht="27.75" customHeight="1">
      <c r="A41" s="22" t="s">
        <v>32</v>
      </c>
      <c r="B41" s="7" t="s">
        <v>103</v>
      </c>
      <c r="C41" s="15">
        <v>140567.95</v>
      </c>
      <c r="D41" s="15">
        <v>119096.9</v>
      </c>
      <c r="E41" s="69">
        <v>122340</v>
      </c>
      <c r="F41" s="15">
        <f t="shared" si="0"/>
        <v>-18227.95000000001</v>
      </c>
      <c r="G41" s="82">
        <f t="shared" si="1"/>
        <v>87.03264150896416</v>
      </c>
      <c r="H41" s="15">
        <f t="shared" si="2"/>
        <v>3243.100000000006</v>
      </c>
      <c r="I41" s="82">
        <f t="shared" si="3"/>
        <v>102.72307675514645</v>
      </c>
      <c r="J41" s="69">
        <v>125640</v>
      </c>
      <c r="K41" s="15">
        <f t="shared" si="4"/>
        <v>-14927.950000000012</v>
      </c>
      <c r="L41" s="33">
        <f t="shared" si="5"/>
        <v>89.38026057860272</v>
      </c>
      <c r="M41" s="15">
        <f t="shared" si="6"/>
        <v>6543.100000000006</v>
      </c>
      <c r="N41" s="82">
        <f t="shared" si="7"/>
        <v>105.49392973284779</v>
      </c>
      <c r="O41" s="69">
        <v>129040</v>
      </c>
      <c r="P41" s="15">
        <f t="shared" si="8"/>
        <v>-11527.950000000012</v>
      </c>
      <c r="Q41" s="82">
        <f t="shared" si="9"/>
        <v>91.79901962004851</v>
      </c>
      <c r="R41" s="15">
        <f t="shared" si="10"/>
        <v>9943.100000000006</v>
      </c>
      <c r="S41" s="82">
        <f t="shared" si="11"/>
        <v>108.34874795229767</v>
      </c>
    </row>
    <row r="42" spans="1:19" ht="40.5" customHeight="1">
      <c r="A42" s="13" t="s">
        <v>33</v>
      </c>
      <c r="B42" s="9" t="s">
        <v>104</v>
      </c>
      <c r="C42" s="4">
        <v>22424.32</v>
      </c>
      <c r="D42" s="6">
        <v>25500</v>
      </c>
      <c r="E42" s="68">
        <v>17000</v>
      </c>
      <c r="F42" s="6">
        <f t="shared" si="0"/>
        <v>-5424.32</v>
      </c>
      <c r="G42" s="34">
        <f t="shared" si="1"/>
        <v>75.81054854729152</v>
      </c>
      <c r="H42" s="6">
        <f t="shared" si="2"/>
        <v>-8500</v>
      </c>
      <c r="I42" s="34">
        <f t="shared" si="3"/>
        <v>66.66666666666666</v>
      </c>
      <c r="J42" s="68">
        <v>17700</v>
      </c>
      <c r="K42" s="6">
        <f t="shared" si="4"/>
        <v>-4724.32</v>
      </c>
      <c r="L42" s="34">
        <f t="shared" si="5"/>
        <v>78.93215936982705</v>
      </c>
      <c r="M42" s="6">
        <f t="shared" si="6"/>
        <v>-7800</v>
      </c>
      <c r="N42" s="34">
        <f t="shared" si="7"/>
        <v>69.41176470588235</v>
      </c>
      <c r="O42" s="68">
        <v>18400</v>
      </c>
      <c r="P42" s="6">
        <f t="shared" si="8"/>
        <v>-4024.3199999999997</v>
      </c>
      <c r="Q42" s="34">
        <f t="shared" si="9"/>
        <v>82.05377019236258</v>
      </c>
      <c r="R42" s="6">
        <f t="shared" si="10"/>
        <v>-7100</v>
      </c>
      <c r="S42" s="34">
        <f t="shared" si="11"/>
        <v>72.15686274509804</v>
      </c>
    </row>
    <row r="43" spans="1:19" ht="25.5" customHeight="1">
      <c r="A43" s="13" t="s">
        <v>34</v>
      </c>
      <c r="B43" s="9" t="s">
        <v>105</v>
      </c>
      <c r="C43" s="4">
        <v>50348.03</v>
      </c>
      <c r="D43" s="6">
        <v>71400</v>
      </c>
      <c r="E43" s="68">
        <v>65300</v>
      </c>
      <c r="F43" s="6">
        <f t="shared" si="0"/>
        <v>14951.970000000001</v>
      </c>
      <c r="G43" s="34">
        <f t="shared" si="1"/>
        <v>129.6972294645888</v>
      </c>
      <c r="H43" s="6">
        <f t="shared" si="2"/>
        <v>-6100</v>
      </c>
      <c r="I43" s="34">
        <f t="shared" si="3"/>
        <v>91.45658263305322</v>
      </c>
      <c r="J43" s="68">
        <v>67900</v>
      </c>
      <c r="K43" s="6">
        <f t="shared" si="4"/>
        <v>17551.97</v>
      </c>
      <c r="L43" s="34">
        <f t="shared" si="5"/>
        <v>134.86128454281132</v>
      </c>
      <c r="M43" s="6">
        <f t="shared" si="6"/>
        <v>-3500</v>
      </c>
      <c r="N43" s="34">
        <f t="shared" si="7"/>
        <v>95.09803921568627</v>
      </c>
      <c r="O43" s="68">
        <v>70600</v>
      </c>
      <c r="P43" s="6">
        <f t="shared" si="8"/>
        <v>20251.97</v>
      </c>
      <c r="Q43" s="34">
        <f t="shared" si="9"/>
        <v>140.22395712404239</v>
      </c>
      <c r="R43" s="6">
        <f t="shared" si="10"/>
        <v>-800</v>
      </c>
      <c r="S43" s="34">
        <f t="shared" si="11"/>
        <v>98.8795518207283</v>
      </c>
    </row>
    <row r="44" spans="1:19" ht="26.25" customHeight="1">
      <c r="A44" s="13" t="s">
        <v>35</v>
      </c>
      <c r="B44" s="9" t="s">
        <v>192</v>
      </c>
      <c r="C44" s="4">
        <v>67795.6</v>
      </c>
      <c r="D44" s="6"/>
      <c r="E44" s="68"/>
      <c r="F44" s="6">
        <f t="shared" si="0"/>
        <v>-67795.6</v>
      </c>
      <c r="G44" s="34">
        <f t="shared" si="1"/>
        <v>0</v>
      </c>
      <c r="H44" s="6">
        <f t="shared" si="2"/>
        <v>0</v>
      </c>
      <c r="I44" s="34"/>
      <c r="J44" s="68"/>
      <c r="K44" s="6">
        <f t="shared" si="4"/>
        <v>-67795.6</v>
      </c>
      <c r="L44" s="34">
        <f t="shared" si="5"/>
        <v>0</v>
      </c>
      <c r="M44" s="6">
        <f t="shared" si="6"/>
        <v>0</v>
      </c>
      <c r="N44" s="34"/>
      <c r="O44" s="68"/>
      <c r="P44" s="6">
        <f t="shared" si="8"/>
        <v>-67795.6</v>
      </c>
      <c r="Q44" s="34">
        <f t="shared" si="9"/>
        <v>0</v>
      </c>
      <c r="R44" s="6">
        <f t="shared" si="10"/>
        <v>0</v>
      </c>
      <c r="S44" s="34"/>
    </row>
    <row r="45" spans="1:19" ht="27.75" customHeight="1">
      <c r="A45" s="13" t="s">
        <v>156</v>
      </c>
      <c r="B45" s="9" t="s">
        <v>158</v>
      </c>
      <c r="C45" s="4">
        <v>65843.05</v>
      </c>
      <c r="D45" s="6">
        <v>21662.32</v>
      </c>
      <c r="E45" s="68">
        <v>40000</v>
      </c>
      <c r="F45" s="6">
        <f t="shared" si="0"/>
        <v>-25843.050000000003</v>
      </c>
      <c r="G45" s="34">
        <f t="shared" si="1"/>
        <v>60.750527200668856</v>
      </c>
      <c r="H45" s="6">
        <f t="shared" si="2"/>
        <v>18337.68</v>
      </c>
      <c r="I45" s="34">
        <f t="shared" si="3"/>
        <v>184.65242873339514</v>
      </c>
      <c r="J45" s="68">
        <v>40000</v>
      </c>
      <c r="K45" s="6">
        <f t="shared" si="4"/>
        <v>-25843.050000000003</v>
      </c>
      <c r="L45" s="34">
        <f t="shared" si="5"/>
        <v>60.750527200668856</v>
      </c>
      <c r="M45" s="6">
        <f t="shared" si="6"/>
        <v>18337.68</v>
      </c>
      <c r="N45" s="34">
        <f t="shared" si="7"/>
        <v>184.65242873339514</v>
      </c>
      <c r="O45" s="68">
        <v>40000</v>
      </c>
      <c r="P45" s="6">
        <f t="shared" si="8"/>
        <v>-25843.050000000003</v>
      </c>
      <c r="Q45" s="34">
        <f t="shared" si="9"/>
        <v>60.750527200668856</v>
      </c>
      <c r="R45" s="6">
        <f t="shared" si="10"/>
        <v>18337.68</v>
      </c>
      <c r="S45" s="34">
        <f t="shared" si="11"/>
        <v>184.65242873339514</v>
      </c>
    </row>
    <row r="46" spans="1:19" ht="27.75" customHeight="1">
      <c r="A46" s="13" t="s">
        <v>157</v>
      </c>
      <c r="B46" s="9" t="s">
        <v>159</v>
      </c>
      <c r="C46" s="4">
        <v>1952.55</v>
      </c>
      <c r="D46" s="6">
        <v>534.58</v>
      </c>
      <c r="E46" s="68">
        <v>40</v>
      </c>
      <c r="F46" s="6">
        <f t="shared" si="0"/>
        <v>-1912.55</v>
      </c>
      <c r="G46" s="34">
        <f t="shared" si="1"/>
        <v>2.0486031087552177</v>
      </c>
      <c r="H46" s="6">
        <f t="shared" si="2"/>
        <v>-494.58000000000004</v>
      </c>
      <c r="I46" s="34">
        <f t="shared" si="3"/>
        <v>7.482509633731153</v>
      </c>
      <c r="J46" s="68">
        <v>40</v>
      </c>
      <c r="K46" s="6">
        <f t="shared" si="4"/>
        <v>-1912.55</v>
      </c>
      <c r="L46" s="34">
        <f t="shared" si="5"/>
        <v>2.0486031087552177</v>
      </c>
      <c r="M46" s="6">
        <f t="shared" si="6"/>
        <v>-494.58000000000004</v>
      </c>
      <c r="N46" s="34">
        <f t="shared" si="7"/>
        <v>7.482509633731153</v>
      </c>
      <c r="O46" s="68">
        <v>40</v>
      </c>
      <c r="P46" s="6">
        <f t="shared" si="8"/>
        <v>-1912.55</v>
      </c>
      <c r="Q46" s="34">
        <f t="shared" si="9"/>
        <v>2.0486031087552177</v>
      </c>
      <c r="R46" s="6">
        <f t="shared" si="10"/>
        <v>-494.58000000000004</v>
      </c>
      <c r="S46" s="34">
        <f t="shared" si="11"/>
        <v>7.482509633731153</v>
      </c>
    </row>
    <row r="47" spans="1:19" ht="51" customHeight="1">
      <c r="A47" s="50" t="s">
        <v>36</v>
      </c>
      <c r="B47" s="60" t="s">
        <v>106</v>
      </c>
      <c r="C47" s="15">
        <v>31182515.71</v>
      </c>
      <c r="D47" s="15">
        <v>21085348.68</v>
      </c>
      <c r="E47" s="69">
        <v>27200000</v>
      </c>
      <c r="F47" s="15">
        <f t="shared" si="0"/>
        <v>-3982515.710000001</v>
      </c>
      <c r="G47" s="82">
        <f t="shared" si="1"/>
        <v>87.2283694265154</v>
      </c>
      <c r="H47" s="15">
        <f t="shared" si="2"/>
        <v>6114651.32</v>
      </c>
      <c r="I47" s="82">
        <f t="shared" si="3"/>
        <v>128.9995266988395</v>
      </c>
      <c r="J47" s="69">
        <v>27352000</v>
      </c>
      <c r="K47" s="15">
        <f t="shared" si="4"/>
        <v>-3830515.710000001</v>
      </c>
      <c r="L47" s="33">
        <f t="shared" si="5"/>
        <v>87.71582207919298</v>
      </c>
      <c r="M47" s="15">
        <f t="shared" si="6"/>
        <v>6266651.32</v>
      </c>
      <c r="N47" s="82">
        <f t="shared" si="7"/>
        <v>129.72040640686242</v>
      </c>
      <c r="O47" s="69">
        <v>28325000</v>
      </c>
      <c r="P47" s="15">
        <f t="shared" si="8"/>
        <v>-2857515.710000001</v>
      </c>
      <c r="Q47" s="82">
        <f t="shared" si="9"/>
        <v>90.83616044139885</v>
      </c>
      <c r="R47" s="15">
        <f t="shared" si="10"/>
        <v>7239651.32</v>
      </c>
      <c r="S47" s="82">
        <f t="shared" si="11"/>
        <v>134.33498506414077</v>
      </c>
    </row>
    <row r="48" spans="1:19" ht="40.5" customHeight="1">
      <c r="A48" s="18" t="s">
        <v>37</v>
      </c>
      <c r="B48" s="9" t="s">
        <v>107</v>
      </c>
      <c r="C48" s="4">
        <v>123124</v>
      </c>
      <c r="D48" s="6"/>
      <c r="E48" s="68">
        <v>125000</v>
      </c>
      <c r="F48" s="6">
        <f t="shared" si="0"/>
        <v>1876</v>
      </c>
      <c r="G48" s="34">
        <f t="shared" si="1"/>
        <v>101.52366719729704</v>
      </c>
      <c r="H48" s="6">
        <f t="shared" si="2"/>
        <v>125000</v>
      </c>
      <c r="I48" s="34"/>
      <c r="J48" s="68">
        <v>125000</v>
      </c>
      <c r="K48" s="6">
        <f t="shared" si="4"/>
        <v>1876</v>
      </c>
      <c r="L48" s="34">
        <f t="shared" si="5"/>
        <v>101.52366719729704</v>
      </c>
      <c r="M48" s="6">
        <f t="shared" si="6"/>
        <v>125000</v>
      </c>
      <c r="N48" s="34"/>
      <c r="O48" s="68">
        <v>125000</v>
      </c>
      <c r="P48" s="6">
        <f t="shared" si="8"/>
        <v>1876</v>
      </c>
      <c r="Q48" s="34">
        <f t="shared" si="9"/>
        <v>101.52366719729704</v>
      </c>
      <c r="R48" s="6">
        <f t="shared" si="10"/>
        <v>125000</v>
      </c>
      <c r="S48" s="34"/>
    </row>
    <row r="49" spans="1:19" ht="44.25" customHeight="1">
      <c r="A49" s="19" t="s">
        <v>38</v>
      </c>
      <c r="B49" s="9" t="s">
        <v>107</v>
      </c>
      <c r="C49" s="4">
        <v>30103117.87</v>
      </c>
      <c r="D49" s="6">
        <v>20758583</v>
      </c>
      <c r="E49" s="68">
        <v>26875000</v>
      </c>
      <c r="F49" s="6">
        <f t="shared" si="0"/>
        <v>-3228117.870000001</v>
      </c>
      <c r="G49" s="34">
        <f t="shared" si="1"/>
        <v>89.2764666971023</v>
      </c>
      <c r="H49" s="6">
        <f t="shared" si="2"/>
        <v>6116417</v>
      </c>
      <c r="I49" s="34">
        <f t="shared" si="3"/>
        <v>129.46452077196213</v>
      </c>
      <c r="J49" s="68">
        <v>27027000</v>
      </c>
      <c r="K49" s="6">
        <f t="shared" si="4"/>
        <v>-3076117.870000001</v>
      </c>
      <c r="L49" s="34">
        <f t="shared" si="5"/>
        <v>89.7813977831659</v>
      </c>
      <c r="M49" s="6">
        <f t="shared" si="6"/>
        <v>6268417</v>
      </c>
      <c r="N49" s="34">
        <f t="shared" si="7"/>
        <v>130.1967480150259</v>
      </c>
      <c r="O49" s="91">
        <v>28000000</v>
      </c>
      <c r="P49" s="6">
        <f t="shared" si="8"/>
        <v>-2103117.870000001</v>
      </c>
      <c r="Q49" s="34">
        <f t="shared" si="9"/>
        <v>93.013621116981</v>
      </c>
      <c r="R49" s="6">
        <f t="shared" si="10"/>
        <v>7241417</v>
      </c>
      <c r="S49" s="34">
        <f t="shared" si="11"/>
        <v>134.88396582753265</v>
      </c>
    </row>
    <row r="50" spans="1:19" ht="73.5" customHeight="1">
      <c r="A50" s="26" t="s">
        <v>39</v>
      </c>
      <c r="B50" s="10" t="s">
        <v>108</v>
      </c>
      <c r="C50" s="4">
        <v>16273.87</v>
      </c>
      <c r="D50" s="6"/>
      <c r="E50" s="68"/>
      <c r="F50" s="6">
        <f t="shared" si="0"/>
        <v>-16273.87</v>
      </c>
      <c r="G50" s="34">
        <f t="shared" si="1"/>
        <v>0</v>
      </c>
      <c r="H50" s="6">
        <f t="shared" si="2"/>
        <v>0</v>
      </c>
      <c r="I50" s="34"/>
      <c r="J50" s="68"/>
      <c r="K50" s="6">
        <f t="shared" si="4"/>
        <v>-16273.87</v>
      </c>
      <c r="L50" s="34">
        <f t="shared" si="5"/>
        <v>0</v>
      </c>
      <c r="M50" s="6">
        <f t="shared" si="6"/>
        <v>0</v>
      </c>
      <c r="N50" s="34"/>
      <c r="O50" s="91"/>
      <c r="P50" s="6">
        <f t="shared" si="8"/>
        <v>-16273.87</v>
      </c>
      <c r="Q50" s="34">
        <f t="shared" si="9"/>
        <v>0</v>
      </c>
      <c r="R50" s="6">
        <f t="shared" si="10"/>
        <v>0</v>
      </c>
      <c r="S50" s="34"/>
    </row>
    <row r="51" spans="1:19" ht="66" customHeight="1">
      <c r="A51" s="26" t="s">
        <v>40</v>
      </c>
      <c r="B51" s="10" t="s">
        <v>108</v>
      </c>
      <c r="C51" s="4">
        <v>939999.97</v>
      </c>
      <c r="D51" s="6">
        <v>326765.68</v>
      </c>
      <c r="E51" s="68">
        <v>200000</v>
      </c>
      <c r="F51" s="6">
        <f t="shared" si="0"/>
        <v>-739999.97</v>
      </c>
      <c r="G51" s="34">
        <f t="shared" si="1"/>
        <v>21.276596423721163</v>
      </c>
      <c r="H51" s="6">
        <f t="shared" si="2"/>
        <v>-126765.68</v>
      </c>
      <c r="I51" s="34">
        <f t="shared" si="3"/>
        <v>61.20593815115467</v>
      </c>
      <c r="J51" s="68">
        <v>200000</v>
      </c>
      <c r="K51" s="6">
        <f t="shared" si="4"/>
        <v>-739999.97</v>
      </c>
      <c r="L51" s="34">
        <f t="shared" si="5"/>
        <v>21.276596423721163</v>
      </c>
      <c r="M51" s="6">
        <f t="shared" si="6"/>
        <v>-126765.68</v>
      </c>
      <c r="N51" s="34">
        <f t="shared" si="7"/>
        <v>61.20593815115467</v>
      </c>
      <c r="O51" s="91">
        <v>200000</v>
      </c>
      <c r="P51" s="6">
        <f t="shared" si="8"/>
        <v>-739999.97</v>
      </c>
      <c r="Q51" s="34">
        <f t="shared" si="9"/>
        <v>21.276596423721163</v>
      </c>
      <c r="R51" s="6">
        <f t="shared" si="10"/>
        <v>-126765.68</v>
      </c>
      <c r="S51" s="34">
        <f t="shared" si="11"/>
        <v>61.20593815115467</v>
      </c>
    </row>
    <row r="52" spans="1:19" ht="38.25">
      <c r="A52" s="27" t="s">
        <v>41</v>
      </c>
      <c r="B52" s="7" t="s">
        <v>109</v>
      </c>
      <c r="C52" s="15">
        <v>2546594.47</v>
      </c>
      <c r="D52" s="15">
        <v>2514003.5</v>
      </c>
      <c r="E52" s="69">
        <v>1100000</v>
      </c>
      <c r="F52" s="15">
        <f t="shared" si="0"/>
        <v>-1446594.4700000002</v>
      </c>
      <c r="G52" s="82">
        <f t="shared" si="1"/>
        <v>43.194941831472676</v>
      </c>
      <c r="H52" s="15">
        <f t="shared" si="2"/>
        <v>-1414003.5</v>
      </c>
      <c r="I52" s="82">
        <f t="shared" si="3"/>
        <v>43.75491124017926</v>
      </c>
      <c r="J52" s="69">
        <v>1060000</v>
      </c>
      <c r="K52" s="15">
        <f t="shared" si="4"/>
        <v>-1486594.4700000002</v>
      </c>
      <c r="L52" s="33">
        <f t="shared" si="5"/>
        <v>41.62421667396458</v>
      </c>
      <c r="M52" s="15">
        <f t="shared" si="6"/>
        <v>-1454003.5</v>
      </c>
      <c r="N52" s="82">
        <f t="shared" si="7"/>
        <v>42.16382355871819</v>
      </c>
      <c r="O52" s="69">
        <v>1090000</v>
      </c>
      <c r="P52" s="15">
        <f t="shared" si="8"/>
        <v>-1456594.4700000002</v>
      </c>
      <c r="Q52" s="82">
        <f t="shared" si="9"/>
        <v>42.80226054209565</v>
      </c>
      <c r="R52" s="15">
        <f t="shared" si="10"/>
        <v>-1424003.5</v>
      </c>
      <c r="S52" s="82">
        <f t="shared" si="11"/>
        <v>43.35713931981399</v>
      </c>
    </row>
    <row r="53" spans="1:19" ht="128.25" customHeight="1">
      <c r="A53" s="19" t="s">
        <v>42</v>
      </c>
      <c r="B53" s="9" t="s">
        <v>110</v>
      </c>
      <c r="C53" s="4">
        <v>401519.1</v>
      </c>
      <c r="D53" s="6">
        <v>106650</v>
      </c>
      <c r="E53" s="68">
        <v>50000</v>
      </c>
      <c r="F53" s="6">
        <f t="shared" si="0"/>
        <v>-351519.1</v>
      </c>
      <c r="G53" s="34">
        <f t="shared" si="1"/>
        <v>12.45270772922135</v>
      </c>
      <c r="H53" s="6">
        <f t="shared" si="2"/>
        <v>-56650</v>
      </c>
      <c r="I53" s="34">
        <f t="shared" si="3"/>
        <v>46.882325363338026</v>
      </c>
      <c r="J53" s="68"/>
      <c r="K53" s="6">
        <f t="shared" si="4"/>
        <v>-401519.1</v>
      </c>
      <c r="L53" s="33">
        <f t="shared" si="5"/>
        <v>0</v>
      </c>
      <c r="M53" s="6">
        <f t="shared" si="6"/>
        <v>-106650</v>
      </c>
      <c r="N53" s="34">
        <f t="shared" si="7"/>
        <v>0</v>
      </c>
      <c r="O53" s="68"/>
      <c r="P53" s="6">
        <f t="shared" si="8"/>
        <v>-401519.1</v>
      </c>
      <c r="Q53" s="34">
        <f t="shared" si="9"/>
        <v>0</v>
      </c>
      <c r="R53" s="6">
        <f t="shared" si="10"/>
        <v>-106650</v>
      </c>
      <c r="S53" s="34">
        <f t="shared" si="11"/>
        <v>0</v>
      </c>
    </row>
    <row r="54" spans="1:19" ht="92.25" customHeight="1">
      <c r="A54" s="28" t="s">
        <v>43</v>
      </c>
      <c r="B54" s="9" t="s">
        <v>111</v>
      </c>
      <c r="C54" s="4">
        <v>209668.08</v>
      </c>
      <c r="D54" s="6">
        <v>871960.72</v>
      </c>
      <c r="E54" s="68">
        <v>50000</v>
      </c>
      <c r="F54" s="6">
        <f t="shared" si="0"/>
        <v>-159668.08</v>
      </c>
      <c r="G54" s="34">
        <f t="shared" si="1"/>
        <v>23.8472160378442</v>
      </c>
      <c r="H54" s="6">
        <f t="shared" si="2"/>
        <v>-821960.72</v>
      </c>
      <c r="I54" s="34">
        <f t="shared" si="3"/>
        <v>5.7342032563118215</v>
      </c>
      <c r="J54" s="68">
        <v>50000</v>
      </c>
      <c r="K54" s="6">
        <f t="shared" si="4"/>
        <v>-159668.08</v>
      </c>
      <c r="L54" s="33">
        <f t="shared" si="5"/>
        <v>23.8472160378442</v>
      </c>
      <c r="M54" s="6">
        <f t="shared" si="6"/>
        <v>-821960.72</v>
      </c>
      <c r="N54" s="34">
        <f t="shared" si="7"/>
        <v>5.7342032563118215</v>
      </c>
      <c r="O54" s="68">
        <v>50000</v>
      </c>
      <c r="P54" s="6">
        <f t="shared" si="8"/>
        <v>-159668.08</v>
      </c>
      <c r="Q54" s="34">
        <f t="shared" si="9"/>
        <v>23.8472160378442</v>
      </c>
      <c r="R54" s="6">
        <f t="shared" si="10"/>
        <v>-821960.72</v>
      </c>
      <c r="S54" s="34">
        <f t="shared" si="11"/>
        <v>5.7342032563118215</v>
      </c>
    </row>
    <row r="55" spans="1:19" ht="63.75">
      <c r="A55" s="21" t="s">
        <v>44</v>
      </c>
      <c r="B55" s="9" t="s">
        <v>112</v>
      </c>
      <c r="C55" s="4">
        <v>1272538.9</v>
      </c>
      <c r="D55" s="6">
        <v>1038780.6</v>
      </c>
      <c r="E55" s="68">
        <v>800000</v>
      </c>
      <c r="F55" s="6">
        <f t="shared" si="0"/>
        <v>-472538.8999999999</v>
      </c>
      <c r="G55" s="34">
        <f t="shared" si="1"/>
        <v>62.8664475404249</v>
      </c>
      <c r="H55" s="6">
        <f t="shared" si="2"/>
        <v>-238780.59999999998</v>
      </c>
      <c r="I55" s="34">
        <f t="shared" si="3"/>
        <v>77.013375105388</v>
      </c>
      <c r="J55" s="68">
        <v>800000</v>
      </c>
      <c r="K55" s="6">
        <f t="shared" si="4"/>
        <v>-472538.8999999999</v>
      </c>
      <c r="L55" s="33">
        <f t="shared" si="5"/>
        <v>62.8664475404249</v>
      </c>
      <c r="M55" s="6">
        <f t="shared" si="6"/>
        <v>-238780.59999999998</v>
      </c>
      <c r="N55" s="34">
        <f t="shared" si="7"/>
        <v>77.013375105388</v>
      </c>
      <c r="O55" s="68">
        <v>800000</v>
      </c>
      <c r="P55" s="6">
        <f t="shared" si="8"/>
        <v>-472538.8999999999</v>
      </c>
      <c r="Q55" s="34">
        <f t="shared" si="9"/>
        <v>62.8664475404249</v>
      </c>
      <c r="R55" s="6">
        <f t="shared" si="10"/>
        <v>-238780.59999999998</v>
      </c>
      <c r="S55" s="34">
        <f t="shared" si="11"/>
        <v>77.013375105388</v>
      </c>
    </row>
    <row r="56" spans="1:19" ht="141" customHeight="1">
      <c r="A56" s="21" t="s">
        <v>45</v>
      </c>
      <c r="B56" s="9" t="s">
        <v>182</v>
      </c>
      <c r="C56" s="4">
        <v>399768.42</v>
      </c>
      <c r="D56" s="6">
        <v>357235.35</v>
      </c>
      <c r="E56" s="68">
        <v>70000</v>
      </c>
      <c r="F56" s="6">
        <f t="shared" si="0"/>
        <v>-329768.42</v>
      </c>
      <c r="G56" s="34">
        <f t="shared" si="1"/>
        <v>17.510137494102214</v>
      </c>
      <c r="H56" s="6">
        <f t="shared" si="2"/>
        <v>-287235.35</v>
      </c>
      <c r="I56" s="34">
        <f t="shared" si="3"/>
        <v>19.59492530624419</v>
      </c>
      <c r="J56" s="68">
        <v>70000</v>
      </c>
      <c r="K56" s="6">
        <f t="shared" si="4"/>
        <v>-329768.42</v>
      </c>
      <c r="L56" s="33">
        <f t="shared" si="5"/>
        <v>17.510137494102214</v>
      </c>
      <c r="M56" s="6">
        <f t="shared" si="6"/>
        <v>-287235.35</v>
      </c>
      <c r="N56" s="34">
        <f t="shared" si="7"/>
        <v>19.59492530624419</v>
      </c>
      <c r="O56" s="68">
        <v>90000</v>
      </c>
      <c r="P56" s="6">
        <f t="shared" si="8"/>
        <v>-309768.42</v>
      </c>
      <c r="Q56" s="34">
        <f t="shared" si="9"/>
        <v>22.513033920988555</v>
      </c>
      <c r="R56" s="6">
        <f t="shared" si="10"/>
        <v>-267235.35</v>
      </c>
      <c r="S56" s="34">
        <f t="shared" si="11"/>
        <v>25.19347539374253</v>
      </c>
    </row>
    <row r="57" spans="1:19" ht="119.25" customHeight="1">
      <c r="A57" s="21" t="s">
        <v>46</v>
      </c>
      <c r="B57" s="9" t="s">
        <v>113</v>
      </c>
      <c r="C57" s="4">
        <v>263099.97</v>
      </c>
      <c r="D57" s="6">
        <v>139376.83</v>
      </c>
      <c r="E57" s="68">
        <v>130000</v>
      </c>
      <c r="F57" s="6">
        <f t="shared" si="0"/>
        <v>-133099.96999999997</v>
      </c>
      <c r="G57" s="34">
        <f t="shared" si="1"/>
        <v>49.4108760255655</v>
      </c>
      <c r="H57" s="6">
        <f t="shared" si="2"/>
        <v>-9376.829999999987</v>
      </c>
      <c r="I57" s="34">
        <f t="shared" si="3"/>
        <v>93.27231793117981</v>
      </c>
      <c r="J57" s="68">
        <v>140000</v>
      </c>
      <c r="K57" s="6">
        <f t="shared" si="4"/>
        <v>-123099.96999999997</v>
      </c>
      <c r="L57" s="33">
        <f t="shared" si="5"/>
        <v>53.21171264291669</v>
      </c>
      <c r="M57" s="6">
        <f t="shared" si="6"/>
        <v>623.1700000000128</v>
      </c>
      <c r="N57" s="34">
        <f t="shared" si="7"/>
        <v>100.44711161819365</v>
      </c>
      <c r="O57" s="68">
        <v>150000</v>
      </c>
      <c r="P57" s="6">
        <f t="shared" si="8"/>
        <v>-113099.96999999997</v>
      </c>
      <c r="Q57" s="34">
        <f t="shared" si="9"/>
        <v>57.012549260267875</v>
      </c>
      <c r="R57" s="6">
        <f t="shared" si="10"/>
        <v>10623.170000000013</v>
      </c>
      <c r="S57" s="34">
        <f t="shared" si="11"/>
        <v>107.62190530520748</v>
      </c>
    </row>
    <row r="58" spans="1:19" ht="25.5">
      <c r="A58" s="22" t="s">
        <v>47</v>
      </c>
      <c r="B58" s="7" t="s">
        <v>114</v>
      </c>
      <c r="C58" s="15">
        <v>2749017.05</v>
      </c>
      <c r="D58" s="15">
        <v>839014.07</v>
      </c>
      <c r="E58" s="69">
        <v>188310</v>
      </c>
      <c r="F58" s="15">
        <f t="shared" si="0"/>
        <v>-2560707.05</v>
      </c>
      <c r="G58" s="82">
        <f t="shared" si="1"/>
        <v>6.8500848330496895</v>
      </c>
      <c r="H58" s="15">
        <f t="shared" si="2"/>
        <v>-650704.07</v>
      </c>
      <c r="I58" s="82">
        <f t="shared" si="3"/>
        <v>22.44420048879514</v>
      </c>
      <c r="J58" s="69">
        <v>197310</v>
      </c>
      <c r="K58" s="15">
        <f t="shared" si="4"/>
        <v>-2551707.05</v>
      </c>
      <c r="L58" s="33">
        <f t="shared" si="5"/>
        <v>7.1774745813235326</v>
      </c>
      <c r="M58" s="15">
        <f t="shared" si="6"/>
        <v>-641704.07</v>
      </c>
      <c r="N58" s="82">
        <f t="shared" si="7"/>
        <v>23.516888101769258</v>
      </c>
      <c r="O58" s="69">
        <v>197310</v>
      </c>
      <c r="P58" s="15">
        <f t="shared" si="8"/>
        <v>-2551707.05</v>
      </c>
      <c r="Q58" s="82">
        <f t="shared" si="9"/>
        <v>7.1774745813235326</v>
      </c>
      <c r="R58" s="15">
        <f t="shared" si="10"/>
        <v>-641704.07</v>
      </c>
      <c r="S58" s="82">
        <f t="shared" si="11"/>
        <v>23.516888101769258</v>
      </c>
    </row>
    <row r="59" spans="1:19" ht="104.25" customHeight="1">
      <c r="A59" s="13" t="s">
        <v>48</v>
      </c>
      <c r="B59" s="11" t="s">
        <v>115</v>
      </c>
      <c r="C59" s="4">
        <v>141700.95</v>
      </c>
      <c r="D59" s="6">
        <v>0</v>
      </c>
      <c r="E59" s="68"/>
      <c r="F59" s="6">
        <f t="shared" si="0"/>
        <v>-141700.95</v>
      </c>
      <c r="G59" s="34">
        <f t="shared" si="1"/>
        <v>0</v>
      </c>
      <c r="H59" s="6">
        <f t="shared" si="2"/>
        <v>0</v>
      </c>
      <c r="I59" s="34"/>
      <c r="J59" s="68"/>
      <c r="K59" s="6">
        <f t="shared" si="4"/>
        <v>-141700.95</v>
      </c>
      <c r="L59" s="33">
        <f t="shared" si="5"/>
        <v>0</v>
      </c>
      <c r="M59" s="6">
        <f t="shared" si="6"/>
        <v>0</v>
      </c>
      <c r="N59" s="34"/>
      <c r="O59" s="68"/>
      <c r="P59" s="6">
        <f t="shared" si="8"/>
        <v>-141700.95</v>
      </c>
      <c r="Q59" s="34">
        <f t="shared" si="9"/>
        <v>0</v>
      </c>
      <c r="R59" s="6">
        <f t="shared" si="10"/>
        <v>0</v>
      </c>
      <c r="S59" s="34"/>
    </row>
    <row r="60" spans="1:19" ht="79.5" customHeight="1">
      <c r="A60" s="13" t="s">
        <v>49</v>
      </c>
      <c r="B60" s="11" t="s">
        <v>116</v>
      </c>
      <c r="C60" s="4">
        <v>18099.47</v>
      </c>
      <c r="D60" s="6"/>
      <c r="E60" s="68"/>
      <c r="F60" s="6">
        <f t="shared" si="0"/>
        <v>-18099.47</v>
      </c>
      <c r="G60" s="34">
        <f t="shared" si="1"/>
        <v>0</v>
      </c>
      <c r="H60" s="6">
        <f t="shared" si="2"/>
        <v>0</v>
      </c>
      <c r="I60" s="34"/>
      <c r="J60" s="68"/>
      <c r="K60" s="6">
        <f t="shared" si="4"/>
        <v>-18099.47</v>
      </c>
      <c r="L60" s="33">
        <f t="shared" si="5"/>
        <v>0</v>
      </c>
      <c r="M60" s="6">
        <f t="shared" si="6"/>
        <v>0</v>
      </c>
      <c r="N60" s="34"/>
      <c r="O60" s="68"/>
      <c r="P60" s="6">
        <f t="shared" si="8"/>
        <v>-18099.47</v>
      </c>
      <c r="Q60" s="34">
        <f t="shared" si="9"/>
        <v>0</v>
      </c>
      <c r="R60" s="6">
        <f t="shared" si="10"/>
        <v>0</v>
      </c>
      <c r="S60" s="34"/>
    </row>
    <row r="61" spans="1:19" ht="80.25" customHeight="1">
      <c r="A61" s="13" t="s">
        <v>50</v>
      </c>
      <c r="B61" s="11" t="s">
        <v>117</v>
      </c>
      <c r="C61" s="4">
        <v>10000</v>
      </c>
      <c r="D61" s="6"/>
      <c r="E61" s="68"/>
      <c r="F61" s="6">
        <f t="shared" si="0"/>
        <v>-10000</v>
      </c>
      <c r="G61" s="34">
        <f t="shared" si="1"/>
        <v>0</v>
      </c>
      <c r="H61" s="6">
        <f t="shared" si="2"/>
        <v>0</v>
      </c>
      <c r="I61" s="34"/>
      <c r="J61" s="68"/>
      <c r="K61" s="6">
        <f t="shared" si="4"/>
        <v>-10000</v>
      </c>
      <c r="L61" s="33">
        <f t="shared" si="5"/>
        <v>0</v>
      </c>
      <c r="M61" s="6">
        <f t="shared" si="6"/>
        <v>0</v>
      </c>
      <c r="N61" s="34"/>
      <c r="O61" s="68"/>
      <c r="P61" s="6">
        <f t="shared" si="8"/>
        <v>-10000</v>
      </c>
      <c r="Q61" s="34">
        <f t="shared" si="9"/>
        <v>0</v>
      </c>
      <c r="R61" s="6">
        <f t="shared" si="10"/>
        <v>0</v>
      </c>
      <c r="S61" s="34"/>
    </row>
    <row r="62" spans="1:19" ht="79.5" customHeight="1">
      <c r="A62" s="13" t="s">
        <v>51</v>
      </c>
      <c r="B62" s="11" t="s">
        <v>118</v>
      </c>
      <c r="C62" s="4">
        <v>48498.77</v>
      </c>
      <c r="D62" s="6"/>
      <c r="E62" s="68"/>
      <c r="F62" s="6">
        <f t="shared" si="0"/>
        <v>-48498.77</v>
      </c>
      <c r="G62" s="34">
        <f t="shared" si="1"/>
        <v>0</v>
      </c>
      <c r="H62" s="6">
        <f t="shared" si="2"/>
        <v>0</v>
      </c>
      <c r="I62" s="34"/>
      <c r="J62" s="68"/>
      <c r="K62" s="6">
        <f t="shared" si="4"/>
        <v>-48498.77</v>
      </c>
      <c r="L62" s="33">
        <f t="shared" si="5"/>
        <v>0</v>
      </c>
      <c r="M62" s="6">
        <f t="shared" si="6"/>
        <v>0</v>
      </c>
      <c r="N62" s="34"/>
      <c r="O62" s="68"/>
      <c r="P62" s="6">
        <f t="shared" si="8"/>
        <v>-48498.77</v>
      </c>
      <c r="Q62" s="34">
        <f t="shared" si="9"/>
        <v>0</v>
      </c>
      <c r="R62" s="6">
        <f t="shared" si="10"/>
        <v>0</v>
      </c>
      <c r="S62" s="34"/>
    </row>
    <row r="63" spans="1:19" ht="67.5" customHeight="1">
      <c r="A63" s="13" t="s">
        <v>52</v>
      </c>
      <c r="B63" s="11" t="s">
        <v>119</v>
      </c>
      <c r="C63" s="4">
        <v>13388.21</v>
      </c>
      <c r="D63" s="6"/>
      <c r="E63" s="68"/>
      <c r="F63" s="6">
        <f t="shared" si="0"/>
        <v>-13388.21</v>
      </c>
      <c r="G63" s="34">
        <f t="shared" si="1"/>
        <v>0</v>
      </c>
      <c r="H63" s="6">
        <f t="shared" si="2"/>
        <v>0</v>
      </c>
      <c r="I63" s="34"/>
      <c r="J63" s="68"/>
      <c r="K63" s="6">
        <f t="shared" si="4"/>
        <v>-13388.21</v>
      </c>
      <c r="L63" s="33">
        <f t="shared" si="5"/>
        <v>0</v>
      </c>
      <c r="M63" s="6">
        <f t="shared" si="6"/>
        <v>0</v>
      </c>
      <c r="N63" s="34"/>
      <c r="O63" s="68"/>
      <c r="P63" s="6">
        <f t="shared" si="8"/>
        <v>-13388.21</v>
      </c>
      <c r="Q63" s="34">
        <f t="shared" si="9"/>
        <v>0</v>
      </c>
      <c r="R63" s="6">
        <f t="shared" si="10"/>
        <v>0</v>
      </c>
      <c r="S63" s="34"/>
    </row>
    <row r="64" spans="1:19" ht="67.5" customHeight="1">
      <c r="A64" s="13"/>
      <c r="B64" s="11" t="s">
        <v>183</v>
      </c>
      <c r="C64" s="4">
        <v>29000</v>
      </c>
      <c r="D64" s="6"/>
      <c r="E64" s="68"/>
      <c r="F64" s="6">
        <f t="shared" si="0"/>
        <v>-29000</v>
      </c>
      <c r="G64" s="34">
        <f t="shared" si="1"/>
        <v>0</v>
      </c>
      <c r="H64" s="6">
        <f t="shared" si="2"/>
        <v>0</v>
      </c>
      <c r="I64" s="34"/>
      <c r="J64" s="68"/>
      <c r="K64" s="6">
        <f t="shared" si="4"/>
        <v>-29000</v>
      </c>
      <c r="L64" s="33">
        <f t="shared" si="5"/>
        <v>0</v>
      </c>
      <c r="M64" s="6">
        <f t="shared" si="6"/>
        <v>0</v>
      </c>
      <c r="N64" s="34"/>
      <c r="O64" s="68"/>
      <c r="P64" s="6">
        <f t="shared" si="8"/>
        <v>-29000</v>
      </c>
      <c r="Q64" s="34">
        <f t="shared" si="9"/>
        <v>0</v>
      </c>
      <c r="R64" s="6">
        <f t="shared" si="10"/>
        <v>0</v>
      </c>
      <c r="S64" s="34"/>
    </row>
    <row r="65" spans="1:19" ht="84.75" customHeight="1">
      <c r="A65" s="13" t="s">
        <v>53</v>
      </c>
      <c r="B65" s="9" t="s">
        <v>120</v>
      </c>
      <c r="C65" s="4">
        <v>255500</v>
      </c>
      <c r="D65" s="6"/>
      <c r="E65" s="68"/>
      <c r="F65" s="6">
        <f t="shared" si="0"/>
        <v>-255500</v>
      </c>
      <c r="G65" s="34">
        <f t="shared" si="1"/>
        <v>0</v>
      </c>
      <c r="H65" s="6">
        <f t="shared" si="2"/>
        <v>0</v>
      </c>
      <c r="I65" s="34"/>
      <c r="J65" s="68"/>
      <c r="K65" s="6">
        <f t="shared" si="4"/>
        <v>-255500</v>
      </c>
      <c r="L65" s="33">
        <f t="shared" si="5"/>
        <v>0</v>
      </c>
      <c r="M65" s="6">
        <f t="shared" si="6"/>
        <v>0</v>
      </c>
      <c r="N65" s="34"/>
      <c r="O65" s="68"/>
      <c r="P65" s="6">
        <f t="shared" si="8"/>
        <v>-255500</v>
      </c>
      <c r="Q65" s="34">
        <f t="shared" si="9"/>
        <v>0</v>
      </c>
      <c r="R65" s="6">
        <f t="shared" si="10"/>
        <v>0</v>
      </c>
      <c r="S65" s="34"/>
    </row>
    <row r="66" spans="1:19" ht="60" customHeight="1">
      <c r="A66" s="13" t="s">
        <v>54</v>
      </c>
      <c r="B66" s="56" t="s">
        <v>121</v>
      </c>
      <c r="C66" s="4">
        <v>7500</v>
      </c>
      <c r="D66" s="6"/>
      <c r="E66" s="68"/>
      <c r="F66" s="6">
        <f t="shared" si="0"/>
        <v>-7500</v>
      </c>
      <c r="G66" s="34">
        <f t="shared" si="1"/>
        <v>0</v>
      </c>
      <c r="H66" s="6">
        <f t="shared" si="2"/>
        <v>0</v>
      </c>
      <c r="I66" s="34"/>
      <c r="J66" s="68"/>
      <c r="K66" s="6">
        <f t="shared" si="4"/>
        <v>-7500</v>
      </c>
      <c r="L66" s="33">
        <f t="shared" si="5"/>
        <v>0</v>
      </c>
      <c r="M66" s="6">
        <f t="shared" si="6"/>
        <v>0</v>
      </c>
      <c r="N66" s="34"/>
      <c r="O66" s="68"/>
      <c r="P66" s="6">
        <f t="shared" si="8"/>
        <v>-7500</v>
      </c>
      <c r="Q66" s="34">
        <f t="shared" si="9"/>
        <v>0</v>
      </c>
      <c r="R66" s="6">
        <f t="shared" si="10"/>
        <v>0</v>
      </c>
      <c r="S66" s="34"/>
    </row>
    <row r="67" spans="1:19" ht="45" customHeight="1">
      <c r="A67" s="13" t="s">
        <v>55</v>
      </c>
      <c r="B67" s="10" t="s">
        <v>122</v>
      </c>
      <c r="C67" s="4">
        <v>115136.4</v>
      </c>
      <c r="D67" s="6"/>
      <c r="E67" s="68"/>
      <c r="F67" s="6">
        <f t="shared" si="0"/>
        <v>-115136.4</v>
      </c>
      <c r="G67" s="34">
        <f t="shared" si="1"/>
        <v>0</v>
      </c>
      <c r="H67" s="6">
        <f t="shared" si="2"/>
        <v>0</v>
      </c>
      <c r="I67" s="34"/>
      <c r="J67" s="68"/>
      <c r="K67" s="6">
        <f t="shared" si="4"/>
        <v>-115136.4</v>
      </c>
      <c r="L67" s="33">
        <f t="shared" si="5"/>
        <v>0</v>
      </c>
      <c r="M67" s="6">
        <f t="shared" si="6"/>
        <v>0</v>
      </c>
      <c r="N67" s="34"/>
      <c r="O67" s="68"/>
      <c r="P67" s="6">
        <f t="shared" si="8"/>
        <v>-115136.4</v>
      </c>
      <c r="Q67" s="34">
        <f t="shared" si="9"/>
        <v>0</v>
      </c>
      <c r="R67" s="6">
        <f t="shared" si="10"/>
        <v>0</v>
      </c>
      <c r="S67" s="34"/>
    </row>
    <row r="68" spans="1:19" ht="81.75" customHeight="1">
      <c r="A68" s="13" t="s">
        <v>56</v>
      </c>
      <c r="B68" s="11" t="s">
        <v>123</v>
      </c>
      <c r="C68" s="4">
        <v>13000</v>
      </c>
      <c r="D68" s="6"/>
      <c r="E68" s="68"/>
      <c r="F68" s="6">
        <f t="shared" si="0"/>
        <v>-13000</v>
      </c>
      <c r="G68" s="34">
        <f t="shared" si="1"/>
        <v>0</v>
      </c>
      <c r="H68" s="6">
        <f t="shared" si="2"/>
        <v>0</v>
      </c>
      <c r="I68" s="34"/>
      <c r="J68" s="68"/>
      <c r="K68" s="6">
        <f t="shared" si="4"/>
        <v>-13000</v>
      </c>
      <c r="L68" s="33">
        <f t="shared" si="5"/>
        <v>0</v>
      </c>
      <c r="M68" s="6">
        <f t="shared" si="6"/>
        <v>0</v>
      </c>
      <c r="N68" s="34"/>
      <c r="O68" s="68"/>
      <c r="P68" s="6">
        <f t="shared" si="8"/>
        <v>-13000</v>
      </c>
      <c r="Q68" s="34">
        <f t="shared" si="9"/>
        <v>0</v>
      </c>
      <c r="R68" s="6">
        <f t="shared" si="10"/>
        <v>0</v>
      </c>
      <c r="S68" s="34"/>
    </row>
    <row r="69" spans="1:19" ht="45" customHeight="1">
      <c r="A69" s="13"/>
      <c r="B69" s="11" t="s">
        <v>184</v>
      </c>
      <c r="C69" s="4">
        <v>350025</v>
      </c>
      <c r="D69" s="6"/>
      <c r="E69" s="68"/>
      <c r="F69" s="6">
        <f t="shared" si="0"/>
        <v>-350025</v>
      </c>
      <c r="G69" s="34">
        <f t="shared" si="1"/>
        <v>0</v>
      </c>
      <c r="H69" s="6">
        <f t="shared" si="2"/>
        <v>0</v>
      </c>
      <c r="I69" s="34"/>
      <c r="J69" s="68"/>
      <c r="K69" s="6">
        <f t="shared" si="4"/>
        <v>-350025</v>
      </c>
      <c r="L69" s="33">
        <f t="shared" si="5"/>
        <v>0</v>
      </c>
      <c r="M69" s="6">
        <f t="shared" si="6"/>
        <v>0</v>
      </c>
      <c r="N69" s="34"/>
      <c r="O69" s="68"/>
      <c r="P69" s="6">
        <f t="shared" si="8"/>
        <v>-350025</v>
      </c>
      <c r="Q69" s="34">
        <f t="shared" si="9"/>
        <v>0</v>
      </c>
      <c r="R69" s="6">
        <f t="shared" si="10"/>
        <v>0</v>
      </c>
      <c r="S69" s="34"/>
    </row>
    <row r="70" spans="1:19" ht="57" customHeight="1">
      <c r="A70" s="13" t="s">
        <v>148</v>
      </c>
      <c r="B70" s="14" t="s">
        <v>149</v>
      </c>
      <c r="C70" s="4">
        <v>683174.76</v>
      </c>
      <c r="D70" s="6"/>
      <c r="E70" s="91"/>
      <c r="F70" s="6">
        <f t="shared" si="0"/>
        <v>-683174.76</v>
      </c>
      <c r="G70" s="34">
        <f t="shared" si="1"/>
        <v>0</v>
      </c>
      <c r="H70" s="6">
        <f t="shared" si="2"/>
        <v>0</v>
      </c>
      <c r="I70" s="34"/>
      <c r="J70" s="68"/>
      <c r="K70" s="6">
        <f t="shared" si="4"/>
        <v>-683174.76</v>
      </c>
      <c r="L70" s="33">
        <f t="shared" si="5"/>
        <v>0</v>
      </c>
      <c r="M70" s="6">
        <f t="shared" si="6"/>
        <v>0</v>
      </c>
      <c r="N70" s="34"/>
      <c r="O70" s="68"/>
      <c r="P70" s="6">
        <f t="shared" si="8"/>
        <v>-683174.76</v>
      </c>
      <c r="Q70" s="34">
        <f t="shared" si="9"/>
        <v>0</v>
      </c>
      <c r="R70" s="6">
        <f t="shared" si="10"/>
        <v>0</v>
      </c>
      <c r="S70" s="34"/>
    </row>
    <row r="71" spans="1:19" ht="80.25" customHeight="1">
      <c r="A71" s="13" t="s">
        <v>57</v>
      </c>
      <c r="B71" s="10" t="s">
        <v>124</v>
      </c>
      <c r="C71" s="4">
        <v>125294.4</v>
      </c>
      <c r="D71" s="6"/>
      <c r="E71" s="68"/>
      <c r="F71" s="6">
        <f t="shared" si="0"/>
        <v>-125294.4</v>
      </c>
      <c r="G71" s="34">
        <f t="shared" si="1"/>
        <v>0</v>
      </c>
      <c r="H71" s="6">
        <f t="shared" si="2"/>
        <v>0</v>
      </c>
      <c r="I71" s="34"/>
      <c r="J71" s="68"/>
      <c r="K71" s="6">
        <f t="shared" si="4"/>
        <v>-125294.4</v>
      </c>
      <c r="L71" s="33">
        <f t="shared" si="5"/>
        <v>0</v>
      </c>
      <c r="M71" s="6">
        <f t="shared" si="6"/>
        <v>0</v>
      </c>
      <c r="N71" s="34"/>
      <c r="O71" s="68"/>
      <c r="P71" s="6">
        <f t="shared" si="8"/>
        <v>-125294.4</v>
      </c>
      <c r="Q71" s="34">
        <f t="shared" si="9"/>
        <v>0</v>
      </c>
      <c r="R71" s="6">
        <f t="shared" si="10"/>
        <v>0</v>
      </c>
      <c r="S71" s="34"/>
    </row>
    <row r="72" spans="1:19" ht="52.5" customHeight="1">
      <c r="A72" s="13" t="s">
        <v>58</v>
      </c>
      <c r="B72" s="8" t="s">
        <v>125</v>
      </c>
      <c r="C72" s="4">
        <v>938699.09</v>
      </c>
      <c r="D72" s="6"/>
      <c r="E72" s="68"/>
      <c r="F72" s="6">
        <f t="shared" si="0"/>
        <v>-938699.09</v>
      </c>
      <c r="G72" s="34">
        <f t="shared" si="1"/>
        <v>0</v>
      </c>
      <c r="H72" s="6">
        <f t="shared" si="2"/>
        <v>0</v>
      </c>
      <c r="I72" s="34"/>
      <c r="J72" s="68"/>
      <c r="K72" s="6">
        <f t="shared" si="4"/>
        <v>-938699.09</v>
      </c>
      <c r="L72" s="33">
        <f t="shared" si="5"/>
        <v>0</v>
      </c>
      <c r="M72" s="6">
        <f t="shared" si="6"/>
        <v>0</v>
      </c>
      <c r="N72" s="34"/>
      <c r="O72" s="68"/>
      <c r="P72" s="6">
        <f t="shared" si="8"/>
        <v>-938699.09</v>
      </c>
      <c r="Q72" s="34">
        <f t="shared" si="9"/>
        <v>0</v>
      </c>
      <c r="R72" s="6">
        <f t="shared" si="10"/>
        <v>0</v>
      </c>
      <c r="S72" s="34"/>
    </row>
    <row r="73" spans="1:19" ht="122.25" customHeight="1">
      <c r="A73" s="64"/>
      <c r="B73" s="65" t="s">
        <v>213</v>
      </c>
      <c r="C73" s="4"/>
      <c r="D73" s="6">
        <v>4450</v>
      </c>
      <c r="E73" s="68">
        <v>4400</v>
      </c>
      <c r="F73" s="6">
        <f aca="true" t="shared" si="12" ref="F73:F136">E73-C73</f>
        <v>4400</v>
      </c>
      <c r="G73" s="34"/>
      <c r="H73" s="6">
        <f aca="true" t="shared" si="13" ref="H73:H136">E73-D73</f>
        <v>-50</v>
      </c>
      <c r="I73" s="34">
        <f aca="true" t="shared" si="14" ref="I73:I136">E73/D73*100</f>
        <v>98.87640449438202</v>
      </c>
      <c r="J73" s="68">
        <v>18000</v>
      </c>
      <c r="K73" s="6">
        <f aca="true" t="shared" si="15" ref="K73:K136">J73-C73</f>
        <v>18000</v>
      </c>
      <c r="L73" s="33"/>
      <c r="M73" s="6">
        <f aca="true" t="shared" si="16" ref="M73:M136">J73-D73</f>
        <v>13550</v>
      </c>
      <c r="N73" s="34">
        <f aca="true" t="shared" si="17" ref="N73:N136">J73/D73*100</f>
        <v>404.49438202247194</v>
      </c>
      <c r="O73" s="68">
        <v>18000</v>
      </c>
      <c r="P73" s="6">
        <f aca="true" t="shared" si="18" ref="P73:P136">O73-C73</f>
        <v>18000</v>
      </c>
      <c r="Q73" s="34"/>
      <c r="R73" s="6">
        <f aca="true" t="shared" si="19" ref="R73:R136">O73-D73</f>
        <v>13550</v>
      </c>
      <c r="S73" s="34">
        <f aca="true" t="shared" si="20" ref="S73:S136">O73/D73*100</f>
        <v>404.49438202247194</v>
      </c>
    </row>
    <row r="74" spans="1:19" ht="146.25" customHeight="1">
      <c r="A74" s="64"/>
      <c r="B74" s="65" t="s">
        <v>224</v>
      </c>
      <c r="C74" s="4"/>
      <c r="D74" s="6">
        <v>26840.43</v>
      </c>
      <c r="E74" s="68">
        <v>5000</v>
      </c>
      <c r="F74" s="6">
        <f t="shared" si="12"/>
        <v>5000</v>
      </c>
      <c r="G74" s="34"/>
      <c r="H74" s="6">
        <f t="shared" si="13"/>
        <v>-21840.43</v>
      </c>
      <c r="I74" s="34">
        <f t="shared" si="14"/>
        <v>18.62861362504252</v>
      </c>
      <c r="J74" s="68">
        <v>5000</v>
      </c>
      <c r="K74" s="6">
        <f t="shared" si="15"/>
        <v>5000</v>
      </c>
      <c r="L74" s="33"/>
      <c r="M74" s="6">
        <f t="shared" si="16"/>
        <v>-21840.43</v>
      </c>
      <c r="N74" s="34">
        <f t="shared" si="17"/>
        <v>18.62861362504252</v>
      </c>
      <c r="O74" s="68">
        <v>5000</v>
      </c>
      <c r="P74" s="6">
        <f t="shared" si="18"/>
        <v>5000</v>
      </c>
      <c r="Q74" s="34"/>
      <c r="R74" s="6">
        <f t="shared" si="19"/>
        <v>-21840.43</v>
      </c>
      <c r="S74" s="34">
        <f t="shared" si="20"/>
        <v>18.62861362504252</v>
      </c>
    </row>
    <row r="75" spans="1:19" ht="146.25" customHeight="1">
      <c r="A75" s="64"/>
      <c r="B75" s="65" t="s">
        <v>225</v>
      </c>
      <c r="C75" s="4"/>
      <c r="D75" s="6"/>
      <c r="E75" s="68">
        <v>19300</v>
      </c>
      <c r="F75" s="6">
        <f t="shared" si="12"/>
        <v>19300</v>
      </c>
      <c r="G75" s="34"/>
      <c r="H75" s="6">
        <f t="shared" si="13"/>
        <v>19300</v>
      </c>
      <c r="I75" s="34"/>
      <c r="J75" s="68">
        <v>19300</v>
      </c>
      <c r="K75" s="6">
        <f t="shared" si="15"/>
        <v>19300</v>
      </c>
      <c r="L75" s="33"/>
      <c r="M75" s="6">
        <f t="shared" si="16"/>
        <v>19300</v>
      </c>
      <c r="N75" s="34"/>
      <c r="O75" s="68">
        <v>19300</v>
      </c>
      <c r="P75" s="6">
        <f t="shared" si="18"/>
        <v>19300</v>
      </c>
      <c r="Q75" s="34"/>
      <c r="R75" s="6">
        <f t="shared" si="19"/>
        <v>19300</v>
      </c>
      <c r="S75" s="34"/>
    </row>
    <row r="76" spans="1:19" ht="123" customHeight="1">
      <c r="A76" s="64"/>
      <c r="B76" s="65" t="s">
        <v>226</v>
      </c>
      <c r="C76" s="4"/>
      <c r="D76" s="6">
        <v>7096.35</v>
      </c>
      <c r="E76" s="68">
        <v>7100</v>
      </c>
      <c r="F76" s="6">
        <f t="shared" si="12"/>
        <v>7100</v>
      </c>
      <c r="G76" s="34"/>
      <c r="H76" s="6">
        <f t="shared" si="13"/>
        <v>3.649999999999636</v>
      </c>
      <c r="I76" s="34">
        <f t="shared" si="14"/>
        <v>100.0514348925856</v>
      </c>
      <c r="J76" s="68">
        <v>7100</v>
      </c>
      <c r="K76" s="6">
        <f t="shared" si="15"/>
        <v>7100</v>
      </c>
      <c r="L76" s="33"/>
      <c r="M76" s="6">
        <f t="shared" si="16"/>
        <v>3.649999999999636</v>
      </c>
      <c r="N76" s="34">
        <f t="shared" si="17"/>
        <v>100.0514348925856</v>
      </c>
      <c r="O76" s="68">
        <v>7100</v>
      </c>
      <c r="P76" s="6">
        <f t="shared" si="18"/>
        <v>7100</v>
      </c>
      <c r="Q76" s="34"/>
      <c r="R76" s="6">
        <f t="shared" si="19"/>
        <v>3.649999999999636</v>
      </c>
      <c r="S76" s="34">
        <f t="shared" si="20"/>
        <v>100.0514348925856</v>
      </c>
    </row>
    <row r="77" spans="1:19" ht="111" customHeight="1">
      <c r="A77" s="64"/>
      <c r="B77" s="8" t="s">
        <v>193</v>
      </c>
      <c r="C77" s="4"/>
      <c r="D77" s="6">
        <v>5000</v>
      </c>
      <c r="E77" s="68">
        <v>5000</v>
      </c>
      <c r="F77" s="6">
        <f t="shared" si="12"/>
        <v>5000</v>
      </c>
      <c r="G77" s="34"/>
      <c r="H77" s="6">
        <f t="shared" si="13"/>
        <v>0</v>
      </c>
      <c r="I77" s="34">
        <f t="shared" si="14"/>
        <v>100</v>
      </c>
      <c r="J77" s="68">
        <v>5000</v>
      </c>
      <c r="K77" s="6">
        <f t="shared" si="15"/>
        <v>5000</v>
      </c>
      <c r="L77" s="33"/>
      <c r="M77" s="6">
        <f t="shared" si="16"/>
        <v>0</v>
      </c>
      <c r="N77" s="34">
        <f t="shared" si="17"/>
        <v>100</v>
      </c>
      <c r="O77" s="68">
        <v>5000</v>
      </c>
      <c r="P77" s="6">
        <f t="shared" si="18"/>
        <v>5000</v>
      </c>
      <c r="Q77" s="34"/>
      <c r="R77" s="6">
        <f t="shared" si="19"/>
        <v>0</v>
      </c>
      <c r="S77" s="34">
        <f t="shared" si="20"/>
        <v>100</v>
      </c>
    </row>
    <row r="78" spans="1:19" ht="131.25" customHeight="1">
      <c r="A78" s="64"/>
      <c r="B78" s="65" t="s">
        <v>194</v>
      </c>
      <c r="C78" s="4"/>
      <c r="D78" s="6">
        <v>250</v>
      </c>
      <c r="E78" s="68">
        <v>250</v>
      </c>
      <c r="F78" s="6">
        <f t="shared" si="12"/>
        <v>250</v>
      </c>
      <c r="G78" s="34"/>
      <c r="H78" s="6">
        <f t="shared" si="13"/>
        <v>0</v>
      </c>
      <c r="I78" s="34">
        <f t="shared" si="14"/>
        <v>100</v>
      </c>
      <c r="J78" s="68">
        <v>250</v>
      </c>
      <c r="K78" s="6">
        <f t="shared" si="15"/>
        <v>250</v>
      </c>
      <c r="L78" s="33"/>
      <c r="M78" s="6">
        <f t="shared" si="16"/>
        <v>0</v>
      </c>
      <c r="N78" s="34">
        <f t="shared" si="17"/>
        <v>100</v>
      </c>
      <c r="O78" s="68">
        <v>250</v>
      </c>
      <c r="P78" s="6">
        <f t="shared" si="18"/>
        <v>250</v>
      </c>
      <c r="Q78" s="34"/>
      <c r="R78" s="6">
        <f t="shared" si="19"/>
        <v>0</v>
      </c>
      <c r="S78" s="34">
        <f t="shared" si="20"/>
        <v>100</v>
      </c>
    </row>
    <row r="79" spans="1:19" ht="108.75" customHeight="1">
      <c r="A79" s="64"/>
      <c r="B79" s="8" t="s">
        <v>227</v>
      </c>
      <c r="C79" s="4"/>
      <c r="D79" s="6">
        <v>2000</v>
      </c>
      <c r="E79" s="68">
        <v>2000</v>
      </c>
      <c r="F79" s="6">
        <f t="shared" si="12"/>
        <v>2000</v>
      </c>
      <c r="G79" s="34"/>
      <c r="H79" s="6">
        <f t="shared" si="13"/>
        <v>0</v>
      </c>
      <c r="I79" s="34">
        <f t="shared" si="14"/>
        <v>100</v>
      </c>
      <c r="J79" s="68">
        <v>2000</v>
      </c>
      <c r="K79" s="6">
        <f t="shared" si="15"/>
        <v>2000</v>
      </c>
      <c r="L79" s="33"/>
      <c r="M79" s="6">
        <f t="shared" si="16"/>
        <v>0</v>
      </c>
      <c r="N79" s="34">
        <f t="shared" si="17"/>
        <v>100</v>
      </c>
      <c r="O79" s="68">
        <v>2000</v>
      </c>
      <c r="P79" s="6">
        <f t="shared" si="18"/>
        <v>2000</v>
      </c>
      <c r="Q79" s="34"/>
      <c r="R79" s="6">
        <f t="shared" si="19"/>
        <v>0</v>
      </c>
      <c r="S79" s="34">
        <f t="shared" si="20"/>
        <v>100</v>
      </c>
    </row>
    <row r="80" spans="1:19" ht="118.5" customHeight="1">
      <c r="A80" s="64"/>
      <c r="B80" s="65" t="s">
        <v>228</v>
      </c>
      <c r="C80" s="4"/>
      <c r="D80" s="6">
        <v>3000</v>
      </c>
      <c r="E80" s="68">
        <v>3000</v>
      </c>
      <c r="F80" s="6">
        <f t="shared" si="12"/>
        <v>3000</v>
      </c>
      <c r="G80" s="34"/>
      <c r="H80" s="6">
        <f t="shared" si="13"/>
        <v>0</v>
      </c>
      <c r="I80" s="34">
        <f t="shared" si="14"/>
        <v>100</v>
      </c>
      <c r="J80" s="68">
        <v>3000</v>
      </c>
      <c r="K80" s="6">
        <f t="shared" si="15"/>
        <v>3000</v>
      </c>
      <c r="L80" s="33"/>
      <c r="M80" s="6">
        <f t="shared" si="16"/>
        <v>0</v>
      </c>
      <c r="N80" s="34">
        <f t="shared" si="17"/>
        <v>100</v>
      </c>
      <c r="O80" s="68">
        <v>3000</v>
      </c>
      <c r="P80" s="6">
        <f t="shared" si="18"/>
        <v>3000</v>
      </c>
      <c r="Q80" s="34"/>
      <c r="R80" s="6">
        <f t="shared" si="19"/>
        <v>0</v>
      </c>
      <c r="S80" s="34">
        <f t="shared" si="20"/>
        <v>100</v>
      </c>
    </row>
    <row r="81" spans="1:19" ht="150.75" customHeight="1">
      <c r="A81" s="64"/>
      <c r="B81" s="65" t="s">
        <v>229</v>
      </c>
      <c r="C81" s="4"/>
      <c r="D81" s="6">
        <v>16250</v>
      </c>
      <c r="E81" s="68">
        <v>16250</v>
      </c>
      <c r="F81" s="6">
        <f t="shared" si="12"/>
        <v>16250</v>
      </c>
      <c r="G81" s="34"/>
      <c r="H81" s="6">
        <f t="shared" si="13"/>
        <v>0</v>
      </c>
      <c r="I81" s="34">
        <f t="shared" si="14"/>
        <v>100</v>
      </c>
      <c r="J81" s="68">
        <v>16250</v>
      </c>
      <c r="K81" s="6">
        <f t="shared" si="15"/>
        <v>16250</v>
      </c>
      <c r="L81" s="33"/>
      <c r="M81" s="6">
        <f t="shared" si="16"/>
        <v>0</v>
      </c>
      <c r="N81" s="34">
        <f t="shared" si="17"/>
        <v>100</v>
      </c>
      <c r="O81" s="68">
        <v>16250</v>
      </c>
      <c r="P81" s="6">
        <f t="shared" si="18"/>
        <v>16250</v>
      </c>
      <c r="Q81" s="34"/>
      <c r="R81" s="6">
        <f t="shared" si="19"/>
        <v>0</v>
      </c>
      <c r="S81" s="34">
        <f t="shared" si="20"/>
        <v>100</v>
      </c>
    </row>
    <row r="82" spans="1:19" ht="176.25" customHeight="1">
      <c r="A82" s="64"/>
      <c r="B82" s="65" t="s">
        <v>230</v>
      </c>
      <c r="C82" s="4"/>
      <c r="D82" s="6">
        <v>10950</v>
      </c>
      <c r="E82" s="68">
        <v>10950</v>
      </c>
      <c r="F82" s="6">
        <f t="shared" si="12"/>
        <v>10950</v>
      </c>
      <c r="G82" s="34"/>
      <c r="H82" s="6">
        <f t="shared" si="13"/>
        <v>0</v>
      </c>
      <c r="I82" s="34">
        <f t="shared" si="14"/>
        <v>100</v>
      </c>
      <c r="J82" s="68">
        <v>10950</v>
      </c>
      <c r="K82" s="6">
        <f t="shared" si="15"/>
        <v>10950</v>
      </c>
      <c r="L82" s="33"/>
      <c r="M82" s="6">
        <f t="shared" si="16"/>
        <v>0</v>
      </c>
      <c r="N82" s="34">
        <f t="shared" si="17"/>
        <v>100</v>
      </c>
      <c r="O82" s="68">
        <v>10950</v>
      </c>
      <c r="P82" s="6">
        <f t="shared" si="18"/>
        <v>10950</v>
      </c>
      <c r="Q82" s="34"/>
      <c r="R82" s="6">
        <f t="shared" si="19"/>
        <v>0</v>
      </c>
      <c r="S82" s="34">
        <f t="shared" si="20"/>
        <v>100</v>
      </c>
    </row>
    <row r="83" spans="1:19" ht="128.25" customHeight="1">
      <c r="A83" s="64"/>
      <c r="B83" s="65" t="s">
        <v>231</v>
      </c>
      <c r="C83" s="4"/>
      <c r="D83" s="6">
        <v>750</v>
      </c>
      <c r="E83" s="68">
        <v>750</v>
      </c>
      <c r="F83" s="6">
        <f t="shared" si="12"/>
        <v>750</v>
      </c>
      <c r="G83" s="34"/>
      <c r="H83" s="6">
        <f t="shared" si="13"/>
        <v>0</v>
      </c>
      <c r="I83" s="34">
        <f t="shared" si="14"/>
        <v>100</v>
      </c>
      <c r="J83" s="68">
        <v>750</v>
      </c>
      <c r="K83" s="6">
        <f t="shared" si="15"/>
        <v>750</v>
      </c>
      <c r="L83" s="33"/>
      <c r="M83" s="6">
        <f t="shared" si="16"/>
        <v>0</v>
      </c>
      <c r="N83" s="34">
        <f t="shared" si="17"/>
        <v>100</v>
      </c>
      <c r="O83" s="68">
        <v>750</v>
      </c>
      <c r="P83" s="6">
        <f t="shared" si="18"/>
        <v>750</v>
      </c>
      <c r="Q83" s="34"/>
      <c r="R83" s="6">
        <f t="shared" si="19"/>
        <v>0</v>
      </c>
      <c r="S83" s="34">
        <f t="shared" si="20"/>
        <v>100</v>
      </c>
    </row>
    <row r="84" spans="1:19" ht="119.25" customHeight="1">
      <c r="A84" s="64"/>
      <c r="B84" s="65" t="s">
        <v>195</v>
      </c>
      <c r="C84" s="4"/>
      <c r="D84" s="6">
        <v>58000</v>
      </c>
      <c r="E84" s="68">
        <v>58000</v>
      </c>
      <c r="F84" s="6">
        <f t="shared" si="12"/>
        <v>58000</v>
      </c>
      <c r="G84" s="34"/>
      <c r="H84" s="6">
        <f t="shared" si="13"/>
        <v>0</v>
      </c>
      <c r="I84" s="34">
        <f t="shared" si="14"/>
        <v>100</v>
      </c>
      <c r="J84" s="68">
        <v>58000</v>
      </c>
      <c r="K84" s="6">
        <f t="shared" si="15"/>
        <v>58000</v>
      </c>
      <c r="L84" s="33"/>
      <c r="M84" s="6">
        <f t="shared" si="16"/>
        <v>0</v>
      </c>
      <c r="N84" s="34">
        <f t="shared" si="17"/>
        <v>100</v>
      </c>
      <c r="O84" s="68">
        <v>58000</v>
      </c>
      <c r="P84" s="6">
        <f t="shared" si="18"/>
        <v>58000</v>
      </c>
      <c r="Q84" s="34"/>
      <c r="R84" s="6">
        <f t="shared" si="19"/>
        <v>0</v>
      </c>
      <c r="S84" s="34">
        <f t="shared" si="20"/>
        <v>100</v>
      </c>
    </row>
    <row r="85" spans="1:19" ht="119.25" customHeight="1">
      <c r="A85" s="64"/>
      <c r="B85" s="65" t="s">
        <v>232</v>
      </c>
      <c r="C85" s="4"/>
      <c r="D85" s="6">
        <v>43123.25</v>
      </c>
      <c r="E85" s="68">
        <v>39210</v>
      </c>
      <c r="F85" s="6">
        <f t="shared" si="12"/>
        <v>39210</v>
      </c>
      <c r="G85" s="34"/>
      <c r="H85" s="6">
        <f t="shared" si="13"/>
        <v>-3913.25</v>
      </c>
      <c r="I85" s="34">
        <f t="shared" si="14"/>
        <v>90.92542885798264</v>
      </c>
      <c r="J85" s="68">
        <v>39210</v>
      </c>
      <c r="K85" s="6">
        <f t="shared" si="15"/>
        <v>39210</v>
      </c>
      <c r="L85" s="33"/>
      <c r="M85" s="6">
        <f t="shared" si="16"/>
        <v>-3913.25</v>
      </c>
      <c r="N85" s="34">
        <f t="shared" si="17"/>
        <v>90.92542885798264</v>
      </c>
      <c r="O85" s="68">
        <v>39210</v>
      </c>
      <c r="P85" s="6">
        <f t="shared" si="18"/>
        <v>39210</v>
      </c>
      <c r="Q85" s="34"/>
      <c r="R85" s="6">
        <f t="shared" si="19"/>
        <v>-3913.25</v>
      </c>
      <c r="S85" s="34">
        <f t="shared" si="20"/>
        <v>90.92542885798264</v>
      </c>
    </row>
    <row r="86" spans="1:19" ht="119.25" customHeight="1">
      <c r="A86" s="64"/>
      <c r="B86" s="65" t="s">
        <v>196</v>
      </c>
      <c r="C86" s="4"/>
      <c r="D86" s="6">
        <v>16900.78</v>
      </c>
      <c r="E86" s="68">
        <v>17100</v>
      </c>
      <c r="F86" s="6">
        <f t="shared" si="12"/>
        <v>17100</v>
      </c>
      <c r="G86" s="34"/>
      <c r="H86" s="6">
        <f t="shared" si="13"/>
        <v>199.22000000000116</v>
      </c>
      <c r="I86" s="34">
        <f t="shared" si="14"/>
        <v>101.17876216363979</v>
      </c>
      <c r="J86" s="68">
        <v>16900</v>
      </c>
      <c r="K86" s="6">
        <f t="shared" si="15"/>
        <v>16900</v>
      </c>
      <c r="L86" s="33"/>
      <c r="M86" s="6">
        <f t="shared" si="16"/>
        <v>-0.7799999999988358</v>
      </c>
      <c r="N86" s="34">
        <f t="shared" si="17"/>
        <v>99.99538482839255</v>
      </c>
      <c r="O86" s="68">
        <v>16900</v>
      </c>
      <c r="P86" s="6">
        <f t="shared" si="18"/>
        <v>16900</v>
      </c>
      <c r="Q86" s="34"/>
      <c r="R86" s="6">
        <f t="shared" si="19"/>
        <v>-0.7799999999988358</v>
      </c>
      <c r="S86" s="34">
        <f t="shared" si="20"/>
        <v>99.99538482839255</v>
      </c>
    </row>
    <row r="87" spans="1:19" ht="119.25" customHeight="1">
      <c r="A87" s="64"/>
      <c r="B87" s="65" t="s">
        <v>197</v>
      </c>
      <c r="C87" s="4"/>
      <c r="D87" s="6">
        <v>602317.52</v>
      </c>
      <c r="E87" s="68"/>
      <c r="F87" s="6">
        <f t="shared" si="12"/>
        <v>0</v>
      </c>
      <c r="G87" s="34"/>
      <c r="H87" s="6">
        <f t="shared" si="13"/>
        <v>-602317.52</v>
      </c>
      <c r="I87" s="34">
        <f t="shared" si="14"/>
        <v>0</v>
      </c>
      <c r="J87" s="68"/>
      <c r="K87" s="6">
        <f t="shared" si="15"/>
        <v>0</v>
      </c>
      <c r="L87" s="33"/>
      <c r="M87" s="6">
        <f t="shared" si="16"/>
        <v>-602317.52</v>
      </c>
      <c r="N87" s="34">
        <f t="shared" si="17"/>
        <v>0</v>
      </c>
      <c r="O87" s="68"/>
      <c r="P87" s="6">
        <f t="shared" si="18"/>
        <v>0</v>
      </c>
      <c r="Q87" s="34"/>
      <c r="R87" s="6">
        <f t="shared" si="19"/>
        <v>-602317.52</v>
      </c>
      <c r="S87" s="34">
        <f t="shared" si="20"/>
        <v>0</v>
      </c>
    </row>
    <row r="88" spans="1:19" ht="119.25" customHeight="1">
      <c r="A88" s="64"/>
      <c r="B88" s="65" t="s">
        <v>198</v>
      </c>
      <c r="C88" s="4"/>
      <c r="D88" s="6">
        <v>41485.74</v>
      </c>
      <c r="E88" s="68"/>
      <c r="F88" s="6">
        <f t="shared" si="12"/>
        <v>0</v>
      </c>
      <c r="G88" s="34"/>
      <c r="H88" s="6">
        <f t="shared" si="13"/>
        <v>-41485.74</v>
      </c>
      <c r="I88" s="34">
        <f t="shared" si="14"/>
        <v>0</v>
      </c>
      <c r="J88" s="68"/>
      <c r="K88" s="6">
        <f t="shared" si="15"/>
        <v>0</v>
      </c>
      <c r="L88" s="33"/>
      <c r="M88" s="6">
        <f t="shared" si="16"/>
        <v>-41485.74</v>
      </c>
      <c r="N88" s="34">
        <f t="shared" si="17"/>
        <v>0</v>
      </c>
      <c r="O88" s="68"/>
      <c r="P88" s="6">
        <f t="shared" si="18"/>
        <v>0</v>
      </c>
      <c r="Q88" s="34"/>
      <c r="R88" s="6">
        <f t="shared" si="19"/>
        <v>-41485.74</v>
      </c>
      <c r="S88" s="34">
        <f t="shared" si="20"/>
        <v>0</v>
      </c>
    </row>
    <row r="89" spans="1:19" ht="131.25" customHeight="1">
      <c r="A89" s="64"/>
      <c r="B89" s="65" t="s">
        <v>199</v>
      </c>
      <c r="C89" s="4"/>
      <c r="D89" s="6">
        <v>600</v>
      </c>
      <c r="E89" s="68"/>
      <c r="F89" s="6">
        <f t="shared" si="12"/>
        <v>0</v>
      </c>
      <c r="G89" s="34"/>
      <c r="H89" s="6">
        <f t="shared" si="13"/>
        <v>-600</v>
      </c>
      <c r="I89" s="34">
        <f t="shared" si="14"/>
        <v>0</v>
      </c>
      <c r="J89" s="68"/>
      <c r="K89" s="6">
        <f t="shared" si="15"/>
        <v>0</v>
      </c>
      <c r="L89" s="33"/>
      <c r="M89" s="6">
        <f t="shared" si="16"/>
        <v>-600</v>
      </c>
      <c r="N89" s="34">
        <f t="shared" si="17"/>
        <v>0</v>
      </c>
      <c r="O89" s="68"/>
      <c r="P89" s="6">
        <f t="shared" si="18"/>
        <v>0</v>
      </c>
      <c r="Q89" s="34"/>
      <c r="R89" s="6">
        <f t="shared" si="19"/>
        <v>-600</v>
      </c>
      <c r="S89" s="34">
        <f t="shared" si="20"/>
        <v>0</v>
      </c>
    </row>
    <row r="90" spans="1:19" ht="16.5" customHeight="1">
      <c r="A90" s="54" t="s">
        <v>59</v>
      </c>
      <c r="B90" s="7" t="s">
        <v>126</v>
      </c>
      <c r="C90" s="15">
        <v>84516.77</v>
      </c>
      <c r="D90" s="15">
        <v>3661.64</v>
      </c>
      <c r="E90" s="69">
        <v>104000</v>
      </c>
      <c r="F90" s="15">
        <f t="shared" si="12"/>
        <v>19483.229999999996</v>
      </c>
      <c r="G90" s="82">
        <f aca="true" t="shared" si="21" ref="G90:G136">E90/C90*100</f>
        <v>123.05250188808682</v>
      </c>
      <c r="H90" s="15">
        <f t="shared" si="13"/>
        <v>100338.36</v>
      </c>
      <c r="I90" s="82">
        <f t="shared" si="14"/>
        <v>2840.257371014081</v>
      </c>
      <c r="J90" s="69">
        <v>104000</v>
      </c>
      <c r="K90" s="15">
        <f t="shared" si="15"/>
        <v>19483.229999999996</v>
      </c>
      <c r="L90" s="33">
        <f aca="true" t="shared" si="22" ref="L90:L136">J90/C90*100</f>
        <v>123.05250188808682</v>
      </c>
      <c r="M90" s="15">
        <f t="shared" si="16"/>
        <v>100338.36</v>
      </c>
      <c r="N90" s="82">
        <f t="shared" si="17"/>
        <v>2840.257371014081</v>
      </c>
      <c r="O90" s="69">
        <v>104000</v>
      </c>
      <c r="P90" s="15">
        <f t="shared" si="18"/>
        <v>19483.229999999996</v>
      </c>
      <c r="Q90" s="82">
        <f aca="true" t="shared" si="23" ref="Q90:Q136">O90/C90*100</f>
        <v>123.05250188808682</v>
      </c>
      <c r="R90" s="15">
        <f t="shared" si="19"/>
        <v>100338.36</v>
      </c>
      <c r="S90" s="82">
        <f t="shared" si="20"/>
        <v>2840.257371014081</v>
      </c>
    </row>
    <row r="91" spans="1:19" ht="41.25" customHeight="1">
      <c r="A91" s="29" t="s">
        <v>60</v>
      </c>
      <c r="B91" s="9" t="s">
        <v>127</v>
      </c>
      <c r="C91" s="4">
        <v>916.77</v>
      </c>
      <c r="D91" s="6"/>
      <c r="E91" s="91"/>
      <c r="F91" s="6">
        <f t="shared" si="12"/>
        <v>-916.77</v>
      </c>
      <c r="G91" s="34">
        <f t="shared" si="21"/>
        <v>0</v>
      </c>
      <c r="H91" s="6">
        <f t="shared" si="13"/>
        <v>0</v>
      </c>
      <c r="I91" s="34"/>
      <c r="J91" s="91"/>
      <c r="K91" s="6">
        <f t="shared" si="15"/>
        <v>-916.77</v>
      </c>
      <c r="L91" s="33">
        <f t="shared" si="22"/>
        <v>0</v>
      </c>
      <c r="M91" s="6">
        <f t="shared" si="16"/>
        <v>0</v>
      </c>
      <c r="N91" s="34"/>
      <c r="O91" s="91"/>
      <c r="P91" s="6">
        <f t="shared" si="18"/>
        <v>-916.77</v>
      </c>
      <c r="Q91" s="34">
        <f t="shared" si="23"/>
        <v>0</v>
      </c>
      <c r="R91" s="6">
        <f t="shared" si="19"/>
        <v>0</v>
      </c>
      <c r="S91" s="34"/>
    </row>
    <row r="92" spans="1:19" ht="51" customHeight="1">
      <c r="A92" s="21" t="s">
        <v>61</v>
      </c>
      <c r="B92" s="11" t="s">
        <v>128</v>
      </c>
      <c r="C92" s="4">
        <v>83600</v>
      </c>
      <c r="D92" s="6">
        <v>3661.64</v>
      </c>
      <c r="E92" s="91">
        <v>104000</v>
      </c>
      <c r="F92" s="6">
        <f t="shared" si="12"/>
        <v>20400</v>
      </c>
      <c r="G92" s="34">
        <f t="shared" si="21"/>
        <v>124.4019138755981</v>
      </c>
      <c r="H92" s="6">
        <f t="shared" si="13"/>
        <v>100338.36</v>
      </c>
      <c r="I92" s="34">
        <f t="shared" si="14"/>
        <v>2840.257371014081</v>
      </c>
      <c r="J92" s="91">
        <v>104000</v>
      </c>
      <c r="K92" s="6">
        <f t="shared" si="15"/>
        <v>20400</v>
      </c>
      <c r="L92" s="33">
        <f t="shared" si="22"/>
        <v>124.4019138755981</v>
      </c>
      <c r="M92" s="6">
        <f t="shared" si="16"/>
        <v>100338.36</v>
      </c>
      <c r="N92" s="34">
        <f t="shared" si="17"/>
        <v>2840.257371014081</v>
      </c>
      <c r="O92" s="91">
        <v>104000</v>
      </c>
      <c r="P92" s="6">
        <f t="shared" si="18"/>
        <v>20400</v>
      </c>
      <c r="Q92" s="34">
        <f t="shared" si="23"/>
        <v>124.4019138755981</v>
      </c>
      <c r="R92" s="6">
        <f t="shared" si="19"/>
        <v>100338.36</v>
      </c>
      <c r="S92" s="34">
        <f t="shared" si="20"/>
        <v>2840.257371014081</v>
      </c>
    </row>
    <row r="93" spans="1:19" ht="16.5" customHeight="1">
      <c r="A93" s="38" t="s">
        <v>62</v>
      </c>
      <c r="B93" s="7" t="s">
        <v>129</v>
      </c>
      <c r="C93" s="15">
        <v>386087613.74</v>
      </c>
      <c r="D93" s="15">
        <v>453806491.19</v>
      </c>
      <c r="E93" s="69">
        <v>407423743.87</v>
      </c>
      <c r="F93" s="15">
        <f t="shared" si="12"/>
        <v>21336130.129999995</v>
      </c>
      <c r="G93" s="82">
        <f t="shared" si="21"/>
        <v>105.52624051399076</v>
      </c>
      <c r="H93" s="15">
        <f t="shared" si="13"/>
        <v>-46382747.31999999</v>
      </c>
      <c r="I93" s="82">
        <f t="shared" si="14"/>
        <v>89.77917940345625</v>
      </c>
      <c r="J93" s="69">
        <v>407423743.87</v>
      </c>
      <c r="K93" s="15">
        <f t="shared" si="15"/>
        <v>21336130.129999995</v>
      </c>
      <c r="L93" s="33">
        <f t="shared" si="22"/>
        <v>105.52624051399076</v>
      </c>
      <c r="M93" s="15">
        <f t="shared" si="16"/>
        <v>-46382747.31999999</v>
      </c>
      <c r="N93" s="82">
        <f t="shared" si="17"/>
        <v>89.77917940345625</v>
      </c>
      <c r="O93" s="69">
        <v>253108345.6</v>
      </c>
      <c r="P93" s="15">
        <f t="shared" si="18"/>
        <v>-132979268.14000002</v>
      </c>
      <c r="Q93" s="82">
        <f t="shared" si="23"/>
        <v>65.55723017067541</v>
      </c>
      <c r="R93" s="15">
        <f t="shared" si="19"/>
        <v>-200698145.59</v>
      </c>
      <c r="S93" s="82">
        <f t="shared" si="20"/>
        <v>55.77450973349529</v>
      </c>
    </row>
    <row r="94" spans="1:19" ht="42" customHeight="1">
      <c r="A94" s="27" t="s">
        <v>63</v>
      </c>
      <c r="B94" s="55" t="s">
        <v>130</v>
      </c>
      <c r="C94" s="6">
        <v>134805300</v>
      </c>
      <c r="D94" s="6">
        <v>143285600</v>
      </c>
      <c r="E94" s="68">
        <v>143285600</v>
      </c>
      <c r="F94" s="6">
        <f t="shared" si="12"/>
        <v>8480300</v>
      </c>
      <c r="G94" s="34">
        <f t="shared" si="21"/>
        <v>106.29077640122458</v>
      </c>
      <c r="H94" s="6">
        <f t="shared" si="13"/>
        <v>0</v>
      </c>
      <c r="I94" s="34">
        <f t="shared" si="14"/>
        <v>100</v>
      </c>
      <c r="J94" s="68">
        <v>127075900</v>
      </c>
      <c r="K94" s="6">
        <f t="shared" si="15"/>
        <v>-7729400</v>
      </c>
      <c r="L94" s="33">
        <f t="shared" si="22"/>
        <v>94.26624917566298</v>
      </c>
      <c r="M94" s="6">
        <f t="shared" si="16"/>
        <v>-16209700</v>
      </c>
      <c r="N94" s="34">
        <f t="shared" si="17"/>
        <v>88.68713953111828</v>
      </c>
      <c r="O94" s="68">
        <v>131062200</v>
      </c>
      <c r="P94" s="6">
        <f t="shared" si="18"/>
        <v>-3743100</v>
      </c>
      <c r="Q94" s="34">
        <f t="shared" si="23"/>
        <v>97.22332875636195</v>
      </c>
      <c r="R94" s="6">
        <f t="shared" si="19"/>
        <v>-12223400</v>
      </c>
      <c r="S94" s="34">
        <f t="shared" si="20"/>
        <v>91.46920555868839</v>
      </c>
    </row>
    <row r="95" spans="1:19" ht="51">
      <c r="A95" s="27" t="s">
        <v>64</v>
      </c>
      <c r="B95" s="55" t="s">
        <v>131</v>
      </c>
      <c r="C95" s="6">
        <v>16271136</v>
      </c>
      <c r="D95" s="6">
        <v>25951971</v>
      </c>
      <c r="E95" s="68"/>
      <c r="F95" s="6">
        <f t="shared" si="12"/>
        <v>-16271136</v>
      </c>
      <c r="G95" s="34">
        <f t="shared" si="21"/>
        <v>0</v>
      </c>
      <c r="H95" s="6">
        <f t="shared" si="13"/>
        <v>-25951971</v>
      </c>
      <c r="I95" s="34">
        <f t="shared" si="14"/>
        <v>0</v>
      </c>
      <c r="J95" s="69"/>
      <c r="K95" s="6">
        <f t="shared" si="15"/>
        <v>-16271136</v>
      </c>
      <c r="L95" s="33">
        <f t="shared" si="22"/>
        <v>0</v>
      </c>
      <c r="M95" s="6">
        <f t="shared" si="16"/>
        <v>-25951971</v>
      </c>
      <c r="N95" s="34">
        <f t="shared" si="17"/>
        <v>0</v>
      </c>
      <c r="O95" s="69"/>
      <c r="P95" s="6">
        <f t="shared" si="18"/>
        <v>-16271136</v>
      </c>
      <c r="Q95" s="34">
        <f t="shared" si="23"/>
        <v>0</v>
      </c>
      <c r="R95" s="6">
        <f t="shared" si="19"/>
        <v>-25951971</v>
      </c>
      <c r="S95" s="34">
        <f t="shared" si="20"/>
        <v>0</v>
      </c>
    </row>
    <row r="96" spans="1:19" ht="25.5">
      <c r="A96" s="40" t="s">
        <v>65</v>
      </c>
      <c r="B96" s="7" t="s">
        <v>132</v>
      </c>
      <c r="C96" s="15">
        <v>24389958.32</v>
      </c>
      <c r="D96" s="15">
        <v>48467026.27</v>
      </c>
      <c r="E96" s="69">
        <v>23219941.99</v>
      </c>
      <c r="F96" s="15">
        <f t="shared" si="12"/>
        <v>-1170016.330000002</v>
      </c>
      <c r="G96" s="82">
        <f t="shared" si="21"/>
        <v>95.20287687806102</v>
      </c>
      <c r="H96" s="15">
        <f t="shared" si="13"/>
        <v>-25247084.280000005</v>
      </c>
      <c r="I96" s="82">
        <f t="shared" si="14"/>
        <v>47.90874080172857</v>
      </c>
      <c r="J96" s="69">
        <v>8195574.73</v>
      </c>
      <c r="K96" s="15">
        <f t="shared" si="15"/>
        <v>-16194383.59</v>
      </c>
      <c r="L96" s="33">
        <f t="shared" si="22"/>
        <v>33.60224983771108</v>
      </c>
      <c r="M96" s="15">
        <f t="shared" si="16"/>
        <v>-40271451.54000001</v>
      </c>
      <c r="N96" s="82">
        <f t="shared" si="17"/>
        <v>16.909588560981874</v>
      </c>
      <c r="O96" s="69">
        <v>965580</v>
      </c>
      <c r="P96" s="15">
        <f t="shared" si="18"/>
        <v>-23424378.32</v>
      </c>
      <c r="Q96" s="82">
        <f t="shared" si="23"/>
        <v>3.9589243545701964</v>
      </c>
      <c r="R96" s="15">
        <f t="shared" si="19"/>
        <v>-47501446.27</v>
      </c>
      <c r="S96" s="82">
        <f t="shared" si="20"/>
        <v>1.9922410643082353</v>
      </c>
    </row>
    <row r="97" spans="1:19" ht="51">
      <c r="A97" s="61"/>
      <c r="B97" s="62" t="s">
        <v>163</v>
      </c>
      <c r="C97" s="6">
        <v>9515459.78</v>
      </c>
      <c r="D97" s="68">
        <v>15192432.5</v>
      </c>
      <c r="E97" s="68">
        <v>500000</v>
      </c>
      <c r="F97" s="6">
        <f t="shared" si="12"/>
        <v>-9015459.78</v>
      </c>
      <c r="G97" s="34">
        <f t="shared" si="21"/>
        <v>5.254606835193833</v>
      </c>
      <c r="H97" s="6">
        <f t="shared" si="13"/>
        <v>-14692432.5</v>
      </c>
      <c r="I97" s="34">
        <f t="shared" si="14"/>
        <v>3.2911122033946834</v>
      </c>
      <c r="J97" s="69"/>
      <c r="K97" s="6">
        <f t="shared" si="15"/>
        <v>-9515459.78</v>
      </c>
      <c r="L97" s="33">
        <f t="shared" si="22"/>
        <v>0</v>
      </c>
      <c r="M97" s="6">
        <f t="shared" si="16"/>
        <v>-15192432.5</v>
      </c>
      <c r="N97" s="34">
        <f t="shared" si="17"/>
        <v>0</v>
      </c>
      <c r="O97" s="69"/>
      <c r="P97" s="6">
        <f t="shared" si="18"/>
        <v>-9515459.78</v>
      </c>
      <c r="Q97" s="34">
        <f t="shared" si="23"/>
        <v>0</v>
      </c>
      <c r="R97" s="6">
        <f t="shared" si="19"/>
        <v>-15192432.5</v>
      </c>
      <c r="S97" s="34">
        <f t="shared" si="20"/>
        <v>0</v>
      </c>
    </row>
    <row r="98" spans="1:19" ht="38.25" customHeight="1">
      <c r="A98" s="19" t="s">
        <v>165</v>
      </c>
      <c r="B98" s="81" t="s">
        <v>164</v>
      </c>
      <c r="C98" s="4">
        <v>1689526.85</v>
      </c>
      <c r="D98" s="68">
        <v>2660174.44</v>
      </c>
      <c r="E98" s="68"/>
      <c r="F98" s="6">
        <f t="shared" si="12"/>
        <v>-1689526.85</v>
      </c>
      <c r="G98" s="34">
        <f t="shared" si="21"/>
        <v>0</v>
      </c>
      <c r="H98" s="6">
        <f t="shared" si="13"/>
        <v>-2660174.44</v>
      </c>
      <c r="I98" s="34">
        <f t="shared" si="14"/>
        <v>0</v>
      </c>
      <c r="J98" s="68"/>
      <c r="K98" s="6">
        <f t="shared" si="15"/>
        <v>-1689526.85</v>
      </c>
      <c r="L98" s="33">
        <f t="shared" si="22"/>
        <v>0</v>
      </c>
      <c r="M98" s="6">
        <f t="shared" si="16"/>
        <v>-2660174.44</v>
      </c>
      <c r="N98" s="34">
        <f t="shared" si="17"/>
        <v>0</v>
      </c>
      <c r="O98" s="68"/>
      <c r="P98" s="6">
        <f t="shared" si="18"/>
        <v>-1689526.85</v>
      </c>
      <c r="Q98" s="34">
        <f t="shared" si="23"/>
        <v>0</v>
      </c>
      <c r="R98" s="6">
        <f t="shared" si="19"/>
        <v>-2660174.44</v>
      </c>
      <c r="S98" s="34">
        <f t="shared" si="20"/>
        <v>0</v>
      </c>
    </row>
    <row r="99" spans="1:19" ht="44.25" customHeight="1">
      <c r="A99" s="28" t="s">
        <v>162</v>
      </c>
      <c r="B99" s="66" t="s">
        <v>185</v>
      </c>
      <c r="C99" s="4">
        <v>102720.49</v>
      </c>
      <c r="D99" s="68">
        <v>252605.96</v>
      </c>
      <c r="E99" s="68"/>
      <c r="F99" s="6">
        <f t="shared" si="12"/>
        <v>-102720.49</v>
      </c>
      <c r="G99" s="34">
        <f t="shared" si="21"/>
        <v>0</v>
      </c>
      <c r="H99" s="6">
        <f t="shared" si="13"/>
        <v>-252605.96</v>
      </c>
      <c r="I99" s="34">
        <f t="shared" si="14"/>
        <v>0</v>
      </c>
      <c r="J99" s="68"/>
      <c r="K99" s="6">
        <f t="shared" si="15"/>
        <v>-102720.49</v>
      </c>
      <c r="L99" s="33">
        <f t="shared" si="22"/>
        <v>0</v>
      </c>
      <c r="M99" s="6">
        <f t="shared" si="16"/>
        <v>-252605.96</v>
      </c>
      <c r="N99" s="34">
        <f t="shared" si="17"/>
        <v>0</v>
      </c>
      <c r="O99" s="68"/>
      <c r="P99" s="6">
        <f t="shared" si="18"/>
        <v>-102720.49</v>
      </c>
      <c r="Q99" s="34">
        <f t="shared" si="23"/>
        <v>0</v>
      </c>
      <c r="R99" s="6">
        <f t="shared" si="19"/>
        <v>-252605.96</v>
      </c>
      <c r="S99" s="34">
        <f t="shared" si="20"/>
        <v>0</v>
      </c>
    </row>
    <row r="100" spans="1:19" ht="132.75" customHeight="1">
      <c r="A100" s="21" t="s">
        <v>67</v>
      </c>
      <c r="B100" s="12" t="s">
        <v>133</v>
      </c>
      <c r="C100" s="4"/>
      <c r="D100" s="68">
        <v>4865916.88</v>
      </c>
      <c r="E100" s="68">
        <v>4675718.17</v>
      </c>
      <c r="F100" s="6">
        <f t="shared" si="12"/>
        <v>4675718.17</v>
      </c>
      <c r="G100" s="34"/>
      <c r="H100" s="6">
        <f t="shared" si="13"/>
        <v>-190198.70999999996</v>
      </c>
      <c r="I100" s="34">
        <f t="shared" si="14"/>
        <v>96.09120511733855</v>
      </c>
      <c r="J100" s="68">
        <v>4961016.23</v>
      </c>
      <c r="K100" s="6">
        <f t="shared" si="15"/>
        <v>4961016.23</v>
      </c>
      <c r="L100" s="33"/>
      <c r="M100" s="6">
        <f t="shared" si="16"/>
        <v>95099.35000000056</v>
      </c>
      <c r="N100" s="34">
        <f t="shared" si="17"/>
        <v>101.95439733857519</v>
      </c>
      <c r="O100" s="68"/>
      <c r="P100" s="6">
        <f t="shared" si="18"/>
        <v>0</v>
      </c>
      <c r="Q100" s="34"/>
      <c r="R100" s="6">
        <f t="shared" si="19"/>
        <v>-4865916.88</v>
      </c>
      <c r="S100" s="34">
        <f t="shared" si="20"/>
        <v>0</v>
      </c>
    </row>
    <row r="101" spans="1:19" ht="84.75" customHeight="1">
      <c r="A101" s="21"/>
      <c r="B101" s="12" t="s">
        <v>214</v>
      </c>
      <c r="C101" s="4"/>
      <c r="D101" s="68"/>
      <c r="E101" s="68">
        <v>2238602.2</v>
      </c>
      <c r="F101" s="6">
        <f t="shared" si="12"/>
        <v>2238602.2</v>
      </c>
      <c r="G101" s="34"/>
      <c r="H101" s="6">
        <f t="shared" si="13"/>
        <v>2238602.2</v>
      </c>
      <c r="I101" s="34"/>
      <c r="J101" s="68">
        <v>2268978.5</v>
      </c>
      <c r="K101" s="6">
        <f t="shared" si="15"/>
        <v>2268978.5</v>
      </c>
      <c r="L101" s="33"/>
      <c r="M101" s="6">
        <f t="shared" si="16"/>
        <v>2268978.5</v>
      </c>
      <c r="N101" s="34"/>
      <c r="O101" s="68"/>
      <c r="P101" s="6">
        <f t="shared" si="18"/>
        <v>0</v>
      </c>
      <c r="Q101" s="34"/>
      <c r="R101" s="6">
        <f t="shared" si="19"/>
        <v>0</v>
      </c>
      <c r="S101" s="34"/>
    </row>
    <row r="102" spans="1:19" ht="121.5" customHeight="1">
      <c r="A102" s="21" t="s">
        <v>68</v>
      </c>
      <c r="B102" s="12" t="s">
        <v>202</v>
      </c>
      <c r="C102" s="4"/>
      <c r="D102" s="68">
        <v>2234117.36</v>
      </c>
      <c r="E102" s="68">
        <v>2253905.73</v>
      </c>
      <c r="F102" s="6">
        <f t="shared" si="12"/>
        <v>2253905.73</v>
      </c>
      <c r="G102" s="34"/>
      <c r="H102" s="6">
        <f t="shared" si="13"/>
        <v>19788.37000000011</v>
      </c>
      <c r="I102" s="34">
        <f t="shared" si="14"/>
        <v>100.88573547452316</v>
      </c>
      <c r="J102" s="68"/>
      <c r="K102" s="6">
        <f t="shared" si="15"/>
        <v>0</v>
      </c>
      <c r="L102" s="33"/>
      <c r="M102" s="6">
        <f t="shared" si="16"/>
        <v>-2234117.36</v>
      </c>
      <c r="N102" s="34">
        <f t="shared" si="17"/>
        <v>0</v>
      </c>
      <c r="O102" s="68"/>
      <c r="P102" s="6">
        <f t="shared" si="18"/>
        <v>0</v>
      </c>
      <c r="Q102" s="34"/>
      <c r="R102" s="6">
        <f t="shared" si="19"/>
        <v>-2234117.36</v>
      </c>
      <c r="S102" s="34">
        <f t="shared" si="20"/>
        <v>0</v>
      </c>
    </row>
    <row r="103" spans="1:19" ht="73.5" customHeight="1">
      <c r="A103" s="21" t="s">
        <v>150</v>
      </c>
      <c r="B103" s="39" t="s">
        <v>203</v>
      </c>
      <c r="C103" s="4"/>
      <c r="D103" s="68">
        <v>4518345.82</v>
      </c>
      <c r="E103" s="68">
        <v>4509094.65</v>
      </c>
      <c r="F103" s="6">
        <f t="shared" si="12"/>
        <v>4509094.65</v>
      </c>
      <c r="G103" s="34"/>
      <c r="H103" s="6">
        <f t="shared" si="13"/>
        <v>-9251.169999999925</v>
      </c>
      <c r="I103" s="34">
        <f t="shared" si="14"/>
        <v>99.79525316634573</v>
      </c>
      <c r="J103" s="68"/>
      <c r="K103" s="6">
        <f t="shared" si="15"/>
        <v>0</v>
      </c>
      <c r="L103" s="33"/>
      <c r="M103" s="6">
        <f t="shared" si="16"/>
        <v>-4518345.82</v>
      </c>
      <c r="N103" s="34">
        <f t="shared" si="17"/>
        <v>0</v>
      </c>
      <c r="O103" s="68"/>
      <c r="P103" s="6">
        <f t="shared" si="18"/>
        <v>0</v>
      </c>
      <c r="Q103" s="34"/>
      <c r="R103" s="6">
        <f t="shared" si="19"/>
        <v>-4518345.82</v>
      </c>
      <c r="S103" s="34">
        <f t="shared" si="20"/>
        <v>0</v>
      </c>
    </row>
    <row r="104" spans="1:19" ht="76.5" customHeight="1">
      <c r="A104" s="21"/>
      <c r="B104" s="39" t="s">
        <v>204</v>
      </c>
      <c r="C104" s="4"/>
      <c r="D104" s="68">
        <v>7315100.34</v>
      </c>
      <c r="E104" s="68"/>
      <c r="F104" s="6">
        <f t="shared" si="12"/>
        <v>0</v>
      </c>
      <c r="G104" s="34"/>
      <c r="H104" s="6">
        <f t="shared" si="13"/>
        <v>-7315100.34</v>
      </c>
      <c r="I104" s="34">
        <f t="shared" si="14"/>
        <v>0</v>
      </c>
      <c r="J104" s="68"/>
      <c r="K104" s="6">
        <f t="shared" si="15"/>
        <v>0</v>
      </c>
      <c r="L104" s="33"/>
      <c r="M104" s="6">
        <f t="shared" si="16"/>
        <v>-7315100.34</v>
      </c>
      <c r="N104" s="34">
        <f t="shared" si="17"/>
        <v>0</v>
      </c>
      <c r="O104" s="68"/>
      <c r="P104" s="6">
        <f t="shared" si="18"/>
        <v>0</v>
      </c>
      <c r="Q104" s="34"/>
      <c r="R104" s="6">
        <f t="shared" si="19"/>
        <v>-7315100.34</v>
      </c>
      <c r="S104" s="34">
        <f t="shared" si="20"/>
        <v>0</v>
      </c>
    </row>
    <row r="105" spans="1:19" ht="45.75" customHeight="1">
      <c r="A105" s="21" t="s">
        <v>69</v>
      </c>
      <c r="B105" s="66" t="s">
        <v>151</v>
      </c>
      <c r="C105" s="4">
        <v>2008</v>
      </c>
      <c r="D105" s="68">
        <v>88757.45</v>
      </c>
      <c r="E105" s="68"/>
      <c r="F105" s="6">
        <f t="shared" si="12"/>
        <v>-2008</v>
      </c>
      <c r="G105" s="34">
        <f t="shared" si="21"/>
        <v>0</v>
      </c>
      <c r="H105" s="6">
        <f t="shared" si="13"/>
        <v>-88757.45</v>
      </c>
      <c r="I105" s="34">
        <f t="shared" si="14"/>
        <v>0</v>
      </c>
      <c r="J105" s="68"/>
      <c r="K105" s="6">
        <f t="shared" si="15"/>
        <v>-2008</v>
      </c>
      <c r="L105" s="33">
        <f t="shared" si="22"/>
        <v>0</v>
      </c>
      <c r="M105" s="6">
        <f t="shared" si="16"/>
        <v>-88757.45</v>
      </c>
      <c r="N105" s="34">
        <f t="shared" si="17"/>
        <v>0</v>
      </c>
      <c r="O105" s="68"/>
      <c r="P105" s="6">
        <f t="shared" si="18"/>
        <v>-2008</v>
      </c>
      <c r="Q105" s="34">
        <f t="shared" si="23"/>
        <v>0</v>
      </c>
      <c r="R105" s="6">
        <f t="shared" si="19"/>
        <v>-88757.45</v>
      </c>
      <c r="S105" s="34">
        <f t="shared" si="20"/>
        <v>0</v>
      </c>
    </row>
    <row r="106" spans="1:19" ht="102" customHeight="1">
      <c r="A106" s="21"/>
      <c r="B106" s="66" t="s">
        <v>200</v>
      </c>
      <c r="C106" s="4"/>
      <c r="D106" s="68">
        <v>787497.75</v>
      </c>
      <c r="E106" s="68"/>
      <c r="F106" s="6">
        <f t="shared" si="12"/>
        <v>0</v>
      </c>
      <c r="G106" s="34"/>
      <c r="H106" s="6">
        <f t="shared" si="13"/>
        <v>-787497.75</v>
      </c>
      <c r="I106" s="34">
        <f t="shared" si="14"/>
        <v>0</v>
      </c>
      <c r="J106" s="68"/>
      <c r="K106" s="6">
        <f t="shared" si="15"/>
        <v>0</v>
      </c>
      <c r="L106" s="33"/>
      <c r="M106" s="6">
        <f t="shared" si="16"/>
        <v>-787497.75</v>
      </c>
      <c r="N106" s="34">
        <f t="shared" si="17"/>
        <v>0</v>
      </c>
      <c r="O106" s="68"/>
      <c r="P106" s="6">
        <f t="shared" si="18"/>
        <v>0</v>
      </c>
      <c r="Q106" s="34"/>
      <c r="R106" s="6">
        <f t="shared" si="19"/>
        <v>-787497.75</v>
      </c>
      <c r="S106" s="34">
        <f t="shared" si="20"/>
        <v>0</v>
      </c>
    </row>
    <row r="107" spans="1:19" ht="132.75" customHeight="1">
      <c r="A107" s="21" t="s">
        <v>66</v>
      </c>
      <c r="B107" s="66" t="s">
        <v>134</v>
      </c>
      <c r="C107" s="4">
        <v>494054.47</v>
      </c>
      <c r="D107" s="68">
        <v>663916.95</v>
      </c>
      <c r="E107" s="68">
        <v>665211.25</v>
      </c>
      <c r="F107" s="6">
        <f t="shared" si="12"/>
        <v>171156.78000000003</v>
      </c>
      <c r="G107" s="34">
        <f t="shared" si="21"/>
        <v>134.64330157765804</v>
      </c>
      <c r="H107" s="6">
        <f t="shared" si="13"/>
        <v>1294.3000000000466</v>
      </c>
      <c r="I107" s="34">
        <f t="shared" si="14"/>
        <v>100.19494908211036</v>
      </c>
      <c r="J107" s="68">
        <v>0</v>
      </c>
      <c r="K107" s="6">
        <f t="shared" si="15"/>
        <v>-494054.47</v>
      </c>
      <c r="L107" s="33">
        <f t="shared" si="22"/>
        <v>0</v>
      </c>
      <c r="M107" s="6">
        <f t="shared" si="16"/>
        <v>-663916.95</v>
      </c>
      <c r="N107" s="34">
        <f t="shared" si="17"/>
        <v>0</v>
      </c>
      <c r="O107" s="68"/>
      <c r="P107" s="6">
        <f t="shared" si="18"/>
        <v>-494054.47</v>
      </c>
      <c r="Q107" s="34">
        <f t="shared" si="23"/>
        <v>0</v>
      </c>
      <c r="R107" s="6">
        <f t="shared" si="19"/>
        <v>-663916.95</v>
      </c>
      <c r="S107" s="34">
        <f t="shared" si="20"/>
        <v>0</v>
      </c>
    </row>
    <row r="108" spans="1:19" ht="78.75" customHeight="1">
      <c r="A108" s="26" t="s">
        <v>70</v>
      </c>
      <c r="B108" s="66" t="s">
        <v>135</v>
      </c>
      <c r="C108" s="6">
        <v>877800</v>
      </c>
      <c r="D108" s="68">
        <v>965580</v>
      </c>
      <c r="E108" s="68">
        <v>965580</v>
      </c>
      <c r="F108" s="6">
        <f t="shared" si="12"/>
        <v>87780</v>
      </c>
      <c r="G108" s="34">
        <f t="shared" si="21"/>
        <v>110.00000000000001</v>
      </c>
      <c r="H108" s="6">
        <f t="shared" si="13"/>
        <v>0</v>
      </c>
      <c r="I108" s="34">
        <f t="shared" si="14"/>
        <v>100</v>
      </c>
      <c r="J108" s="68">
        <v>965580</v>
      </c>
      <c r="K108" s="6">
        <f t="shared" si="15"/>
        <v>87780</v>
      </c>
      <c r="L108" s="33">
        <f t="shared" si="22"/>
        <v>110.00000000000001</v>
      </c>
      <c r="M108" s="6">
        <f t="shared" si="16"/>
        <v>0</v>
      </c>
      <c r="N108" s="34">
        <f t="shared" si="17"/>
        <v>100</v>
      </c>
      <c r="O108" s="68">
        <v>965580</v>
      </c>
      <c r="P108" s="6">
        <f t="shared" si="18"/>
        <v>87780</v>
      </c>
      <c r="Q108" s="34">
        <f t="shared" si="23"/>
        <v>110.00000000000001</v>
      </c>
      <c r="R108" s="6">
        <f t="shared" si="19"/>
        <v>0</v>
      </c>
      <c r="S108" s="34">
        <f t="shared" si="20"/>
        <v>100</v>
      </c>
    </row>
    <row r="109" spans="1:19" ht="67.5" customHeight="1">
      <c r="A109" s="26" t="s">
        <v>71</v>
      </c>
      <c r="B109" s="66" t="s">
        <v>186</v>
      </c>
      <c r="C109" s="6">
        <v>3629467.24</v>
      </c>
      <c r="D109" s="68"/>
      <c r="E109" s="68"/>
      <c r="F109" s="6">
        <f t="shared" si="12"/>
        <v>-3629467.24</v>
      </c>
      <c r="G109" s="34">
        <f t="shared" si="21"/>
        <v>0</v>
      </c>
      <c r="H109" s="6">
        <f t="shared" si="13"/>
        <v>0</v>
      </c>
      <c r="I109" s="34"/>
      <c r="J109" s="68"/>
      <c r="K109" s="6">
        <f t="shared" si="15"/>
        <v>-3629467.24</v>
      </c>
      <c r="L109" s="33">
        <f t="shared" si="22"/>
        <v>0</v>
      </c>
      <c r="M109" s="6">
        <f t="shared" si="16"/>
        <v>0</v>
      </c>
      <c r="N109" s="34"/>
      <c r="O109" s="68"/>
      <c r="P109" s="6">
        <f t="shared" si="18"/>
        <v>-3629467.24</v>
      </c>
      <c r="Q109" s="34">
        <f t="shared" si="23"/>
        <v>0</v>
      </c>
      <c r="R109" s="6">
        <f t="shared" si="19"/>
        <v>0</v>
      </c>
      <c r="S109" s="34"/>
    </row>
    <row r="110" spans="1:19" ht="89.25">
      <c r="A110" s="26" t="s">
        <v>71</v>
      </c>
      <c r="B110" s="66" t="s">
        <v>136</v>
      </c>
      <c r="C110" s="6">
        <v>2233160</v>
      </c>
      <c r="D110" s="68">
        <v>2558705</v>
      </c>
      <c r="E110" s="68">
        <v>2594553</v>
      </c>
      <c r="F110" s="6">
        <f t="shared" si="12"/>
        <v>361393</v>
      </c>
      <c r="G110" s="34">
        <f t="shared" si="21"/>
        <v>116.18303211592543</v>
      </c>
      <c r="H110" s="6">
        <f t="shared" si="13"/>
        <v>35848</v>
      </c>
      <c r="I110" s="34">
        <f t="shared" si="14"/>
        <v>101.40102121971857</v>
      </c>
      <c r="J110" s="68"/>
      <c r="K110" s="6">
        <f t="shared" si="15"/>
        <v>-2233160</v>
      </c>
      <c r="L110" s="33">
        <f t="shared" si="22"/>
        <v>0</v>
      </c>
      <c r="M110" s="6">
        <f t="shared" si="16"/>
        <v>-2558705</v>
      </c>
      <c r="N110" s="34">
        <f t="shared" si="17"/>
        <v>0</v>
      </c>
      <c r="O110" s="68"/>
      <c r="P110" s="6">
        <f t="shared" si="18"/>
        <v>-2233160</v>
      </c>
      <c r="Q110" s="34">
        <f t="shared" si="23"/>
        <v>0</v>
      </c>
      <c r="R110" s="6">
        <f t="shared" si="19"/>
        <v>-2558705</v>
      </c>
      <c r="S110" s="34">
        <f t="shared" si="20"/>
        <v>0</v>
      </c>
    </row>
    <row r="111" spans="1:19" ht="135.75" customHeight="1">
      <c r="A111" s="36"/>
      <c r="B111" s="98" t="s">
        <v>201</v>
      </c>
      <c r="C111" s="6"/>
      <c r="D111" s="68">
        <v>1237812</v>
      </c>
      <c r="E111" s="68">
        <v>2473414</v>
      </c>
      <c r="F111" s="6">
        <f t="shared" si="12"/>
        <v>2473414</v>
      </c>
      <c r="G111" s="34"/>
      <c r="H111" s="6">
        <f t="shared" si="13"/>
        <v>1235602</v>
      </c>
      <c r="I111" s="34">
        <f t="shared" si="14"/>
        <v>199.8214591553483</v>
      </c>
      <c r="J111" s="68"/>
      <c r="K111" s="6">
        <f t="shared" si="15"/>
        <v>0</v>
      </c>
      <c r="L111" s="33"/>
      <c r="M111" s="6">
        <f t="shared" si="16"/>
        <v>-1237812</v>
      </c>
      <c r="N111" s="34">
        <f t="shared" si="17"/>
        <v>0</v>
      </c>
      <c r="O111" s="68"/>
      <c r="P111" s="6">
        <f t="shared" si="18"/>
        <v>0</v>
      </c>
      <c r="Q111" s="34"/>
      <c r="R111" s="6">
        <f t="shared" si="19"/>
        <v>-1237812</v>
      </c>
      <c r="S111" s="34">
        <f t="shared" si="20"/>
        <v>0</v>
      </c>
    </row>
    <row r="112" spans="1:19" ht="220.5" customHeight="1">
      <c r="A112" s="36" t="s">
        <v>71</v>
      </c>
      <c r="B112" s="66" t="s">
        <v>187</v>
      </c>
      <c r="C112" s="4">
        <v>1227506.4</v>
      </c>
      <c r="D112" s="68">
        <v>1534383</v>
      </c>
      <c r="E112" s="68"/>
      <c r="F112" s="6">
        <f t="shared" si="12"/>
        <v>-1227506.4</v>
      </c>
      <c r="G112" s="34">
        <f t="shared" si="21"/>
        <v>0</v>
      </c>
      <c r="H112" s="6">
        <f t="shared" si="13"/>
        <v>-1534383</v>
      </c>
      <c r="I112" s="34">
        <f t="shared" si="14"/>
        <v>0</v>
      </c>
      <c r="J112" s="68"/>
      <c r="K112" s="6">
        <f t="shared" si="15"/>
        <v>-1227506.4</v>
      </c>
      <c r="L112" s="33">
        <f t="shared" si="22"/>
        <v>0</v>
      </c>
      <c r="M112" s="6">
        <f t="shared" si="16"/>
        <v>-1534383</v>
      </c>
      <c r="N112" s="34">
        <f t="shared" si="17"/>
        <v>0</v>
      </c>
      <c r="O112" s="68"/>
      <c r="P112" s="6">
        <f t="shared" si="18"/>
        <v>-1227506.4</v>
      </c>
      <c r="Q112" s="34">
        <f t="shared" si="23"/>
        <v>0</v>
      </c>
      <c r="R112" s="6">
        <f t="shared" si="19"/>
        <v>-1534383</v>
      </c>
      <c r="S112" s="34">
        <f t="shared" si="20"/>
        <v>0</v>
      </c>
    </row>
    <row r="113" spans="1:19" ht="118.5" customHeight="1">
      <c r="A113" s="63"/>
      <c r="B113" s="66" t="s">
        <v>188</v>
      </c>
      <c r="C113" s="4">
        <v>2612660.25</v>
      </c>
      <c r="D113" s="68">
        <v>1200000</v>
      </c>
      <c r="E113" s="68"/>
      <c r="F113" s="6">
        <f t="shared" si="12"/>
        <v>-2612660.25</v>
      </c>
      <c r="G113" s="34">
        <f t="shared" si="21"/>
        <v>0</v>
      </c>
      <c r="H113" s="6">
        <f t="shared" si="13"/>
        <v>-1200000</v>
      </c>
      <c r="I113" s="34">
        <f t="shared" si="14"/>
        <v>0</v>
      </c>
      <c r="J113" s="68"/>
      <c r="K113" s="6">
        <f t="shared" si="15"/>
        <v>-2612660.25</v>
      </c>
      <c r="L113" s="33">
        <f t="shared" si="22"/>
        <v>0</v>
      </c>
      <c r="M113" s="6">
        <f t="shared" si="16"/>
        <v>-1200000</v>
      </c>
      <c r="N113" s="34">
        <f t="shared" si="17"/>
        <v>0</v>
      </c>
      <c r="O113" s="68"/>
      <c r="P113" s="6">
        <f t="shared" si="18"/>
        <v>-2612660.25</v>
      </c>
      <c r="Q113" s="34">
        <f t="shared" si="23"/>
        <v>0</v>
      </c>
      <c r="R113" s="6">
        <f t="shared" si="19"/>
        <v>-1200000</v>
      </c>
      <c r="S113" s="34">
        <f t="shared" si="20"/>
        <v>0</v>
      </c>
    </row>
    <row r="114" spans="1:19" ht="66.75" customHeight="1">
      <c r="A114" s="19" t="s">
        <v>71</v>
      </c>
      <c r="B114" s="81" t="s">
        <v>153</v>
      </c>
      <c r="C114" s="4">
        <v>96466.5</v>
      </c>
      <c r="D114" s="68">
        <v>89046.2</v>
      </c>
      <c r="E114" s="68"/>
      <c r="F114" s="6">
        <f t="shared" si="12"/>
        <v>-96466.5</v>
      </c>
      <c r="G114" s="34">
        <f t="shared" si="21"/>
        <v>0</v>
      </c>
      <c r="H114" s="6">
        <f t="shared" si="13"/>
        <v>-89046.2</v>
      </c>
      <c r="I114" s="34">
        <f t="shared" si="14"/>
        <v>0</v>
      </c>
      <c r="J114" s="68"/>
      <c r="K114" s="6">
        <f t="shared" si="15"/>
        <v>-96466.5</v>
      </c>
      <c r="L114" s="33">
        <f t="shared" si="22"/>
        <v>0</v>
      </c>
      <c r="M114" s="6">
        <f t="shared" si="16"/>
        <v>-89046.2</v>
      </c>
      <c r="N114" s="34">
        <f t="shared" si="17"/>
        <v>0</v>
      </c>
      <c r="O114" s="68"/>
      <c r="P114" s="6">
        <f t="shared" si="18"/>
        <v>-96466.5</v>
      </c>
      <c r="Q114" s="34">
        <f t="shared" si="23"/>
        <v>0</v>
      </c>
      <c r="R114" s="6">
        <f t="shared" si="19"/>
        <v>-89046.2</v>
      </c>
      <c r="S114" s="34">
        <f t="shared" si="20"/>
        <v>0</v>
      </c>
    </row>
    <row r="115" spans="1:19" ht="88.5" customHeight="1">
      <c r="A115" s="31" t="s">
        <v>66</v>
      </c>
      <c r="B115" s="99" t="s">
        <v>166</v>
      </c>
      <c r="C115" s="4">
        <v>968166</v>
      </c>
      <c r="D115" s="68">
        <v>992165</v>
      </c>
      <c r="E115" s="68">
        <v>935666</v>
      </c>
      <c r="F115" s="6">
        <f t="shared" si="12"/>
        <v>-32500</v>
      </c>
      <c r="G115" s="34">
        <f t="shared" si="21"/>
        <v>96.64313764375117</v>
      </c>
      <c r="H115" s="6">
        <f t="shared" si="13"/>
        <v>-56499</v>
      </c>
      <c r="I115" s="34">
        <f t="shared" si="14"/>
        <v>94.30548346293207</v>
      </c>
      <c r="J115" s="68"/>
      <c r="K115" s="6">
        <f t="shared" si="15"/>
        <v>-968166</v>
      </c>
      <c r="L115" s="33">
        <f t="shared" si="22"/>
        <v>0</v>
      </c>
      <c r="M115" s="6">
        <f t="shared" si="16"/>
        <v>-992165</v>
      </c>
      <c r="N115" s="34">
        <f t="shared" si="17"/>
        <v>0</v>
      </c>
      <c r="O115" s="68"/>
      <c r="P115" s="6">
        <f t="shared" si="18"/>
        <v>-968166</v>
      </c>
      <c r="Q115" s="34">
        <f t="shared" si="23"/>
        <v>0</v>
      </c>
      <c r="R115" s="6">
        <f t="shared" si="19"/>
        <v>-992165</v>
      </c>
      <c r="S115" s="34">
        <f t="shared" si="20"/>
        <v>0</v>
      </c>
    </row>
    <row r="116" spans="1:19" ht="120" customHeight="1">
      <c r="A116" s="31" t="s">
        <v>66</v>
      </c>
      <c r="B116" s="66" t="s">
        <v>137</v>
      </c>
      <c r="C116" s="4">
        <v>661662.34</v>
      </c>
      <c r="D116" s="68">
        <v>1310469.62</v>
      </c>
      <c r="E116" s="68">
        <v>1408196.99</v>
      </c>
      <c r="F116" s="6">
        <f t="shared" si="12"/>
        <v>746534.65</v>
      </c>
      <c r="G116" s="34">
        <f t="shared" si="21"/>
        <v>212.8271332474507</v>
      </c>
      <c r="H116" s="6">
        <f t="shared" si="13"/>
        <v>97727.36999999988</v>
      </c>
      <c r="I116" s="34">
        <f t="shared" si="14"/>
        <v>107.45743117646633</v>
      </c>
      <c r="J116" s="68"/>
      <c r="K116" s="6">
        <f t="shared" si="15"/>
        <v>-661662.34</v>
      </c>
      <c r="L116" s="33">
        <f t="shared" si="22"/>
        <v>0</v>
      </c>
      <c r="M116" s="6">
        <f t="shared" si="16"/>
        <v>-1310469.62</v>
      </c>
      <c r="N116" s="34">
        <f t="shared" si="17"/>
        <v>0</v>
      </c>
      <c r="O116" s="68"/>
      <c r="P116" s="6">
        <f t="shared" si="18"/>
        <v>-661662.34</v>
      </c>
      <c r="Q116" s="34">
        <f t="shared" si="23"/>
        <v>0</v>
      </c>
      <c r="R116" s="6">
        <f t="shared" si="19"/>
        <v>-1310469.62</v>
      </c>
      <c r="S116" s="34">
        <f t="shared" si="20"/>
        <v>0</v>
      </c>
    </row>
    <row r="117" spans="1:19" ht="81" customHeight="1">
      <c r="A117" s="28"/>
      <c r="B117" s="66" t="s">
        <v>189</v>
      </c>
      <c r="C117" s="4">
        <v>279300</v>
      </c>
      <c r="D117" s="68"/>
      <c r="E117" s="68"/>
      <c r="F117" s="6">
        <f t="shared" si="12"/>
        <v>-279300</v>
      </c>
      <c r="G117" s="34">
        <f t="shared" si="21"/>
        <v>0</v>
      </c>
      <c r="H117" s="6">
        <f t="shared" si="13"/>
        <v>0</v>
      </c>
      <c r="I117" s="34"/>
      <c r="J117" s="68"/>
      <c r="K117" s="6">
        <f t="shared" si="15"/>
        <v>-279300</v>
      </c>
      <c r="L117" s="33">
        <f t="shared" si="22"/>
        <v>0</v>
      </c>
      <c r="M117" s="6">
        <f t="shared" si="16"/>
        <v>0</v>
      </c>
      <c r="N117" s="34"/>
      <c r="O117" s="68"/>
      <c r="P117" s="6">
        <f t="shared" si="18"/>
        <v>-279300</v>
      </c>
      <c r="Q117" s="34">
        <f t="shared" si="23"/>
        <v>0</v>
      </c>
      <c r="R117" s="6">
        <f t="shared" si="19"/>
        <v>0</v>
      </c>
      <c r="S117" s="34"/>
    </row>
    <row r="118" spans="1:19" ht="16.5" customHeight="1">
      <c r="A118" s="30" t="s">
        <v>72</v>
      </c>
      <c r="B118" s="100" t="s">
        <v>141</v>
      </c>
      <c r="C118" s="15">
        <v>210465572.33</v>
      </c>
      <c r="D118" s="69">
        <v>230787910.72</v>
      </c>
      <c r="E118" s="69">
        <v>224127061.88</v>
      </c>
      <c r="F118" s="15">
        <f t="shared" si="12"/>
        <v>13661489.549999982</v>
      </c>
      <c r="G118" s="82">
        <f t="shared" si="21"/>
        <v>106.49108041698116</v>
      </c>
      <c r="H118" s="15">
        <f t="shared" si="13"/>
        <v>-6660848.840000004</v>
      </c>
      <c r="I118" s="82">
        <f t="shared" si="14"/>
        <v>97.11386579166134</v>
      </c>
      <c r="J118" s="69">
        <v>101045730.87</v>
      </c>
      <c r="K118" s="15">
        <f t="shared" si="15"/>
        <v>-109419841.46000001</v>
      </c>
      <c r="L118" s="33">
        <f t="shared" si="22"/>
        <v>48.010574723150015</v>
      </c>
      <c r="M118" s="15">
        <f t="shared" si="16"/>
        <v>-129742179.85</v>
      </c>
      <c r="N118" s="82">
        <f t="shared" si="17"/>
        <v>43.782939303346886</v>
      </c>
      <c r="O118" s="69">
        <v>97855678.89</v>
      </c>
      <c r="P118" s="15">
        <f t="shared" si="18"/>
        <v>-112609893.44000001</v>
      </c>
      <c r="Q118" s="82">
        <f t="shared" si="23"/>
        <v>46.49486270208932</v>
      </c>
      <c r="R118" s="15">
        <f t="shared" si="19"/>
        <v>-132932231.83</v>
      </c>
      <c r="S118" s="82">
        <f t="shared" si="20"/>
        <v>42.40069533309392</v>
      </c>
    </row>
    <row r="119" spans="1:19" ht="222" customHeight="1">
      <c r="A119" s="13" t="s">
        <v>73</v>
      </c>
      <c r="B119" s="66" t="s">
        <v>142</v>
      </c>
      <c r="C119" s="4">
        <v>86444241</v>
      </c>
      <c r="D119" s="68">
        <v>89823650</v>
      </c>
      <c r="E119" s="68">
        <v>87262185</v>
      </c>
      <c r="F119" s="6">
        <f t="shared" si="12"/>
        <v>817944</v>
      </c>
      <c r="G119" s="34">
        <f t="shared" si="21"/>
        <v>100.94620993895937</v>
      </c>
      <c r="H119" s="6">
        <f t="shared" si="13"/>
        <v>-2561465</v>
      </c>
      <c r="I119" s="34">
        <f t="shared" si="14"/>
        <v>97.14834010864622</v>
      </c>
      <c r="J119" s="68">
        <v>92188516</v>
      </c>
      <c r="K119" s="6">
        <f t="shared" si="15"/>
        <v>5744275</v>
      </c>
      <c r="L119" s="34">
        <f t="shared" si="22"/>
        <v>106.64506383947543</v>
      </c>
      <c r="M119" s="6">
        <f t="shared" si="16"/>
        <v>2364866</v>
      </c>
      <c r="N119" s="34">
        <f t="shared" si="17"/>
        <v>102.63278769010167</v>
      </c>
      <c r="O119" s="68">
        <v>92188516</v>
      </c>
      <c r="P119" s="6">
        <f t="shared" si="18"/>
        <v>5744275</v>
      </c>
      <c r="Q119" s="34">
        <f t="shared" si="23"/>
        <v>106.64506383947543</v>
      </c>
      <c r="R119" s="6">
        <f t="shared" si="19"/>
        <v>2364866</v>
      </c>
      <c r="S119" s="34">
        <f t="shared" si="20"/>
        <v>102.63278769010167</v>
      </c>
    </row>
    <row r="120" spans="1:19" ht="216.75" customHeight="1">
      <c r="A120" s="13" t="s">
        <v>73</v>
      </c>
      <c r="B120" s="101" t="s">
        <v>143</v>
      </c>
      <c r="C120" s="4">
        <v>116653708.27</v>
      </c>
      <c r="D120" s="68">
        <v>125342833.75</v>
      </c>
      <c r="E120" s="68">
        <v>128327464</v>
      </c>
      <c r="F120" s="6">
        <f t="shared" si="12"/>
        <v>11673755.730000004</v>
      </c>
      <c r="G120" s="34">
        <f t="shared" si="21"/>
        <v>110.00718785808385</v>
      </c>
      <c r="H120" s="6">
        <f t="shared" si="13"/>
        <v>2984630.25</v>
      </c>
      <c r="I120" s="34">
        <f t="shared" si="14"/>
        <v>102.38117342707676</v>
      </c>
      <c r="J120" s="68"/>
      <c r="K120" s="6">
        <f t="shared" si="15"/>
        <v>-116653708.27</v>
      </c>
      <c r="L120" s="34">
        <f t="shared" si="22"/>
        <v>0</v>
      </c>
      <c r="M120" s="6">
        <f t="shared" si="16"/>
        <v>-125342833.75</v>
      </c>
      <c r="N120" s="34">
        <f t="shared" si="17"/>
        <v>0</v>
      </c>
      <c r="O120" s="68"/>
      <c r="P120" s="6">
        <f t="shared" si="18"/>
        <v>-116653708.27</v>
      </c>
      <c r="Q120" s="34">
        <f t="shared" si="23"/>
        <v>0</v>
      </c>
      <c r="R120" s="6">
        <f t="shared" si="19"/>
        <v>-125342833.75</v>
      </c>
      <c r="S120" s="34">
        <f t="shared" si="20"/>
        <v>0</v>
      </c>
    </row>
    <row r="121" spans="1:19" ht="187.5" customHeight="1">
      <c r="A121" s="13" t="s">
        <v>74</v>
      </c>
      <c r="B121" s="101" t="s">
        <v>144</v>
      </c>
      <c r="C121" s="4">
        <v>701375</v>
      </c>
      <c r="D121" s="68">
        <v>864330</v>
      </c>
      <c r="E121" s="68">
        <v>752310</v>
      </c>
      <c r="F121" s="6">
        <f t="shared" si="12"/>
        <v>50935</v>
      </c>
      <c r="G121" s="34">
        <f t="shared" si="21"/>
        <v>107.26216360720014</v>
      </c>
      <c r="H121" s="6">
        <f t="shared" si="13"/>
        <v>-112020</v>
      </c>
      <c r="I121" s="34">
        <f t="shared" si="14"/>
        <v>87.03967234736733</v>
      </c>
      <c r="J121" s="68">
        <v>752310</v>
      </c>
      <c r="K121" s="6">
        <f t="shared" si="15"/>
        <v>50935</v>
      </c>
      <c r="L121" s="34">
        <f t="shared" si="22"/>
        <v>107.26216360720014</v>
      </c>
      <c r="M121" s="6">
        <f t="shared" si="16"/>
        <v>-112020</v>
      </c>
      <c r="N121" s="34">
        <f t="shared" si="17"/>
        <v>87.03967234736733</v>
      </c>
      <c r="O121" s="68">
        <v>752310</v>
      </c>
      <c r="P121" s="6">
        <f t="shared" si="18"/>
        <v>50935</v>
      </c>
      <c r="Q121" s="34">
        <f t="shared" si="23"/>
        <v>107.26216360720014</v>
      </c>
      <c r="R121" s="6">
        <f t="shared" si="19"/>
        <v>-112020</v>
      </c>
      <c r="S121" s="34">
        <f t="shared" si="20"/>
        <v>87.03967234736733</v>
      </c>
    </row>
    <row r="122" spans="1:19" ht="75" customHeight="1">
      <c r="A122" s="13" t="s">
        <v>74</v>
      </c>
      <c r="B122" s="101" t="s">
        <v>145</v>
      </c>
      <c r="C122" s="4">
        <v>875120.44</v>
      </c>
      <c r="D122" s="68">
        <v>905060.6</v>
      </c>
      <c r="E122" s="68">
        <v>928207.6</v>
      </c>
      <c r="F122" s="6">
        <f t="shared" si="12"/>
        <v>53087.16000000003</v>
      </c>
      <c r="G122" s="34">
        <f t="shared" si="21"/>
        <v>106.06626900406988</v>
      </c>
      <c r="H122" s="6">
        <f t="shared" si="13"/>
        <v>23147</v>
      </c>
      <c r="I122" s="34">
        <f t="shared" si="14"/>
        <v>102.55750830386386</v>
      </c>
      <c r="J122" s="68">
        <v>840649</v>
      </c>
      <c r="K122" s="6">
        <f t="shared" si="15"/>
        <v>-34471.439999999944</v>
      </c>
      <c r="L122" s="34">
        <f t="shared" si="22"/>
        <v>96.0609490506244</v>
      </c>
      <c r="M122" s="6">
        <f t="shared" si="16"/>
        <v>-64411.59999999998</v>
      </c>
      <c r="N122" s="34">
        <f t="shared" si="17"/>
        <v>92.8831726847904</v>
      </c>
      <c r="O122" s="68">
        <v>840649</v>
      </c>
      <c r="P122" s="6">
        <f t="shared" si="18"/>
        <v>-34471.439999999944</v>
      </c>
      <c r="Q122" s="34">
        <f t="shared" si="23"/>
        <v>96.0609490506244</v>
      </c>
      <c r="R122" s="6">
        <f t="shared" si="19"/>
        <v>-64411.59999999998</v>
      </c>
      <c r="S122" s="34">
        <f t="shared" si="20"/>
        <v>92.8831726847904</v>
      </c>
    </row>
    <row r="123" spans="1:19" ht="133.5" customHeight="1">
      <c r="A123" s="13" t="s">
        <v>74</v>
      </c>
      <c r="B123" s="101" t="s">
        <v>146</v>
      </c>
      <c r="C123" s="4">
        <v>2350611.55</v>
      </c>
      <c r="D123" s="68">
        <v>2876184.19</v>
      </c>
      <c r="E123" s="68">
        <v>2474299.71</v>
      </c>
      <c r="F123" s="6">
        <f t="shared" si="12"/>
        <v>123688.16000000015</v>
      </c>
      <c r="G123" s="34">
        <f t="shared" si="21"/>
        <v>105.26195661720459</v>
      </c>
      <c r="H123" s="6">
        <f t="shared" si="13"/>
        <v>-401884.48</v>
      </c>
      <c r="I123" s="34">
        <f t="shared" si="14"/>
        <v>86.02716469281475</v>
      </c>
      <c r="J123" s="68">
        <v>2876184.19</v>
      </c>
      <c r="K123" s="6">
        <f t="shared" si="15"/>
        <v>525572.6400000001</v>
      </c>
      <c r="L123" s="34">
        <f t="shared" si="22"/>
        <v>122.35897462513532</v>
      </c>
      <c r="M123" s="6">
        <f t="shared" si="16"/>
        <v>0</v>
      </c>
      <c r="N123" s="34">
        <f t="shared" si="17"/>
        <v>100</v>
      </c>
      <c r="O123" s="68">
        <v>2876184.19</v>
      </c>
      <c r="P123" s="6">
        <f t="shared" si="18"/>
        <v>525572.6400000001</v>
      </c>
      <c r="Q123" s="34">
        <f t="shared" si="23"/>
        <v>122.35897462513532</v>
      </c>
      <c r="R123" s="6">
        <f t="shared" si="19"/>
        <v>0</v>
      </c>
      <c r="S123" s="34">
        <f t="shared" si="20"/>
        <v>100</v>
      </c>
    </row>
    <row r="124" spans="1:19" ht="57.75" customHeight="1">
      <c r="A124" s="13" t="s">
        <v>74</v>
      </c>
      <c r="B124" s="101" t="s">
        <v>147</v>
      </c>
      <c r="C124" s="4">
        <v>20087</v>
      </c>
      <c r="D124" s="68">
        <v>19780</v>
      </c>
      <c r="E124" s="68">
        <v>19659.5</v>
      </c>
      <c r="F124" s="6">
        <f t="shared" si="12"/>
        <v>-427.5</v>
      </c>
      <c r="G124" s="34">
        <f t="shared" si="21"/>
        <v>97.87175785333798</v>
      </c>
      <c r="H124" s="6">
        <f t="shared" si="13"/>
        <v>-120.5</v>
      </c>
      <c r="I124" s="34">
        <f t="shared" si="14"/>
        <v>99.39079878665319</v>
      </c>
      <c r="J124" s="68">
        <v>19659.5</v>
      </c>
      <c r="K124" s="6">
        <f t="shared" si="15"/>
        <v>-427.5</v>
      </c>
      <c r="L124" s="34">
        <f t="shared" si="22"/>
        <v>97.87175785333798</v>
      </c>
      <c r="M124" s="6">
        <f t="shared" si="16"/>
        <v>-120.5</v>
      </c>
      <c r="N124" s="34">
        <f t="shared" si="17"/>
        <v>99.39079878665319</v>
      </c>
      <c r="O124" s="68">
        <v>19659.5</v>
      </c>
      <c r="P124" s="6">
        <f t="shared" si="18"/>
        <v>-427.5</v>
      </c>
      <c r="Q124" s="34">
        <f t="shared" si="23"/>
        <v>97.87175785333798</v>
      </c>
      <c r="R124" s="6">
        <f t="shared" si="19"/>
        <v>-120.5</v>
      </c>
      <c r="S124" s="34">
        <f t="shared" si="20"/>
        <v>99.39079878665319</v>
      </c>
    </row>
    <row r="125" spans="1:19" ht="92.25" customHeight="1">
      <c r="A125" s="13" t="s">
        <v>74</v>
      </c>
      <c r="B125" s="101" t="s">
        <v>205</v>
      </c>
      <c r="C125" s="4">
        <v>92400</v>
      </c>
      <c r="D125" s="68">
        <v>101640</v>
      </c>
      <c r="E125" s="68">
        <v>101640</v>
      </c>
      <c r="F125" s="6">
        <f t="shared" si="12"/>
        <v>9240</v>
      </c>
      <c r="G125" s="34">
        <f t="shared" si="21"/>
        <v>110.00000000000001</v>
      </c>
      <c r="H125" s="6">
        <f t="shared" si="13"/>
        <v>0</v>
      </c>
      <c r="I125" s="34">
        <f t="shared" si="14"/>
        <v>100</v>
      </c>
      <c r="J125" s="68">
        <v>101640</v>
      </c>
      <c r="K125" s="6">
        <f t="shared" si="15"/>
        <v>9240</v>
      </c>
      <c r="L125" s="34">
        <f t="shared" si="22"/>
        <v>110.00000000000001</v>
      </c>
      <c r="M125" s="6">
        <f t="shared" si="16"/>
        <v>0</v>
      </c>
      <c r="N125" s="34">
        <f t="shared" si="17"/>
        <v>100</v>
      </c>
      <c r="O125" s="68">
        <v>101640</v>
      </c>
      <c r="P125" s="6">
        <f t="shared" si="18"/>
        <v>9240</v>
      </c>
      <c r="Q125" s="34">
        <f t="shared" si="23"/>
        <v>110.00000000000001</v>
      </c>
      <c r="R125" s="6">
        <f t="shared" si="19"/>
        <v>0</v>
      </c>
      <c r="S125" s="34">
        <f t="shared" si="20"/>
        <v>100</v>
      </c>
    </row>
    <row r="126" spans="1:19" ht="108.75" customHeight="1">
      <c r="A126" s="13"/>
      <c r="B126" s="101" t="s">
        <v>206</v>
      </c>
      <c r="C126" s="4"/>
      <c r="D126" s="68">
        <v>113358.18</v>
      </c>
      <c r="E126" s="68">
        <v>114040.94</v>
      </c>
      <c r="F126" s="6">
        <f t="shared" si="12"/>
        <v>114040.94</v>
      </c>
      <c r="G126" s="34"/>
      <c r="H126" s="6">
        <f t="shared" si="13"/>
        <v>682.7600000000093</v>
      </c>
      <c r="I126" s="34">
        <f t="shared" si="14"/>
        <v>100.60230324798793</v>
      </c>
      <c r="J126" s="68">
        <v>41645.5</v>
      </c>
      <c r="K126" s="6">
        <f t="shared" si="15"/>
        <v>41645.5</v>
      </c>
      <c r="L126" s="34"/>
      <c r="M126" s="6">
        <f t="shared" si="16"/>
        <v>-71712.68</v>
      </c>
      <c r="N126" s="34">
        <f t="shared" si="17"/>
        <v>36.7379751509772</v>
      </c>
      <c r="O126" s="68">
        <v>41645.5</v>
      </c>
      <c r="P126" s="6">
        <f t="shared" si="18"/>
        <v>41645.5</v>
      </c>
      <c r="Q126" s="34"/>
      <c r="R126" s="6">
        <f t="shared" si="19"/>
        <v>-71712.68</v>
      </c>
      <c r="S126" s="34">
        <f t="shared" si="20"/>
        <v>36.7379751509772</v>
      </c>
    </row>
    <row r="127" spans="1:19" ht="84.75" customHeight="1">
      <c r="A127" s="13" t="s">
        <v>160</v>
      </c>
      <c r="B127" s="101" t="s">
        <v>161</v>
      </c>
      <c r="C127" s="4">
        <v>3318279.07</v>
      </c>
      <c r="D127" s="68">
        <v>10734570</v>
      </c>
      <c r="E127" s="68">
        <v>4140298.8</v>
      </c>
      <c r="F127" s="6">
        <f t="shared" si="12"/>
        <v>822019.73</v>
      </c>
      <c r="G127" s="34">
        <f t="shared" si="21"/>
        <v>124.77247129187359</v>
      </c>
      <c r="H127" s="6">
        <f t="shared" si="13"/>
        <v>-6594271.2</v>
      </c>
      <c r="I127" s="34">
        <f t="shared" si="14"/>
        <v>38.56976851424882</v>
      </c>
      <c r="J127" s="68">
        <v>4140298.8</v>
      </c>
      <c r="K127" s="6">
        <f t="shared" si="15"/>
        <v>822019.73</v>
      </c>
      <c r="L127" s="34">
        <f t="shared" si="22"/>
        <v>124.77247129187359</v>
      </c>
      <c r="M127" s="6">
        <f t="shared" si="16"/>
        <v>-6594271.2</v>
      </c>
      <c r="N127" s="34">
        <f t="shared" si="17"/>
        <v>38.56976851424882</v>
      </c>
      <c r="O127" s="68">
        <v>1035074.7</v>
      </c>
      <c r="P127" s="6">
        <f t="shared" si="18"/>
        <v>-2283204.37</v>
      </c>
      <c r="Q127" s="34">
        <f t="shared" si="23"/>
        <v>31.193117822968397</v>
      </c>
      <c r="R127" s="6">
        <f t="shared" si="19"/>
        <v>-9699495.3</v>
      </c>
      <c r="S127" s="34">
        <f t="shared" si="20"/>
        <v>9.642442128562205</v>
      </c>
    </row>
    <row r="128" spans="1:19" ht="158.25" customHeight="1">
      <c r="A128" s="13" t="s">
        <v>75</v>
      </c>
      <c r="B128" s="101" t="s">
        <v>190</v>
      </c>
      <c r="C128" s="4">
        <v>9750</v>
      </c>
      <c r="D128" s="68">
        <v>6504</v>
      </c>
      <c r="E128" s="68">
        <v>6956.33</v>
      </c>
      <c r="F128" s="6">
        <f t="shared" si="12"/>
        <v>-2793.67</v>
      </c>
      <c r="G128" s="34">
        <f t="shared" si="21"/>
        <v>71.34697435897436</v>
      </c>
      <c r="H128" s="6">
        <f t="shared" si="13"/>
        <v>452.3299999999999</v>
      </c>
      <c r="I128" s="34">
        <f t="shared" si="14"/>
        <v>106.95464329643296</v>
      </c>
      <c r="J128" s="68">
        <v>84827.88</v>
      </c>
      <c r="K128" s="6">
        <f t="shared" si="15"/>
        <v>75077.88</v>
      </c>
      <c r="L128" s="34">
        <f t="shared" si="22"/>
        <v>870.0295384615386</v>
      </c>
      <c r="M128" s="6">
        <f t="shared" si="16"/>
        <v>78323.88</v>
      </c>
      <c r="N128" s="34">
        <f t="shared" si="17"/>
        <v>1304.2416974169741</v>
      </c>
      <c r="O128" s="68"/>
      <c r="P128" s="6">
        <f t="shared" si="18"/>
        <v>-9750</v>
      </c>
      <c r="Q128" s="34">
        <f t="shared" si="23"/>
        <v>0</v>
      </c>
      <c r="R128" s="6">
        <f t="shared" si="19"/>
        <v>-6504</v>
      </c>
      <c r="S128" s="34">
        <f t="shared" si="20"/>
        <v>0</v>
      </c>
    </row>
    <row r="129" spans="1:19" ht="15">
      <c r="A129" s="32" t="s">
        <v>76</v>
      </c>
      <c r="B129" s="102" t="s">
        <v>138</v>
      </c>
      <c r="C129" s="15">
        <v>655000</v>
      </c>
      <c r="D129" s="69"/>
      <c r="E129" s="69">
        <v>16791140</v>
      </c>
      <c r="F129" s="15">
        <f t="shared" si="12"/>
        <v>16136140</v>
      </c>
      <c r="G129" s="82">
        <f t="shared" si="21"/>
        <v>2563.532824427481</v>
      </c>
      <c r="H129" s="15">
        <f t="shared" si="13"/>
        <v>16791140</v>
      </c>
      <c r="I129" s="34"/>
      <c r="J129" s="69">
        <v>16791140</v>
      </c>
      <c r="K129" s="15">
        <f t="shared" si="15"/>
        <v>16136140</v>
      </c>
      <c r="L129" s="82">
        <f t="shared" si="22"/>
        <v>2563.532824427481</v>
      </c>
      <c r="M129" s="15">
        <f t="shared" si="16"/>
        <v>16791140</v>
      </c>
      <c r="N129" s="34"/>
      <c r="O129" s="69">
        <v>3354500</v>
      </c>
      <c r="P129" s="15">
        <f t="shared" si="18"/>
        <v>2699500</v>
      </c>
      <c r="Q129" s="82">
        <f t="shared" si="23"/>
        <v>512.1374045801526</v>
      </c>
      <c r="R129" s="15">
        <f t="shared" si="19"/>
        <v>3354500</v>
      </c>
      <c r="S129" s="34"/>
    </row>
    <row r="130" spans="1:19" ht="98.25" customHeight="1">
      <c r="A130" s="13" t="s">
        <v>77</v>
      </c>
      <c r="B130" s="66" t="s">
        <v>223</v>
      </c>
      <c r="C130" s="4">
        <v>4000</v>
      </c>
      <c r="D130" s="68">
        <v>4500</v>
      </c>
      <c r="E130" s="68">
        <v>3354500</v>
      </c>
      <c r="F130" s="6">
        <f t="shared" si="12"/>
        <v>3350500</v>
      </c>
      <c r="G130" s="34">
        <f t="shared" si="21"/>
        <v>83862.5</v>
      </c>
      <c r="H130" s="6">
        <f t="shared" si="13"/>
        <v>3350000</v>
      </c>
      <c r="I130" s="34">
        <f t="shared" si="14"/>
        <v>74544.44444444445</v>
      </c>
      <c r="J130" s="68">
        <v>3354500</v>
      </c>
      <c r="K130" s="6">
        <f t="shared" si="15"/>
        <v>3350500</v>
      </c>
      <c r="L130" s="34">
        <f t="shared" si="22"/>
        <v>83862.5</v>
      </c>
      <c r="M130" s="6">
        <f t="shared" si="16"/>
        <v>3350000</v>
      </c>
      <c r="N130" s="34">
        <f t="shared" si="17"/>
        <v>74544.44444444445</v>
      </c>
      <c r="O130" s="68">
        <v>3354500</v>
      </c>
      <c r="P130" s="6">
        <f t="shared" si="18"/>
        <v>3350500</v>
      </c>
      <c r="Q130" s="34">
        <f t="shared" si="23"/>
        <v>83862.5</v>
      </c>
      <c r="R130" s="6">
        <f t="shared" si="19"/>
        <v>3350000</v>
      </c>
      <c r="S130" s="34">
        <f t="shared" si="20"/>
        <v>74544.44444444445</v>
      </c>
    </row>
    <row r="131" spans="1:19" ht="81" customHeight="1">
      <c r="A131" s="31" t="s">
        <v>78</v>
      </c>
      <c r="B131" s="66" t="s">
        <v>191</v>
      </c>
      <c r="C131" s="4">
        <v>651000</v>
      </c>
      <c r="D131" s="68"/>
      <c r="E131" s="68"/>
      <c r="F131" s="6">
        <f t="shared" si="12"/>
        <v>-651000</v>
      </c>
      <c r="G131" s="34">
        <f t="shared" si="21"/>
        <v>0</v>
      </c>
      <c r="H131" s="6">
        <f t="shared" si="13"/>
        <v>0</v>
      </c>
      <c r="I131" s="34"/>
      <c r="J131" s="68"/>
      <c r="K131" s="6">
        <f t="shared" si="15"/>
        <v>-651000</v>
      </c>
      <c r="L131" s="34">
        <f t="shared" si="22"/>
        <v>0</v>
      </c>
      <c r="M131" s="6">
        <f t="shared" si="16"/>
        <v>0</v>
      </c>
      <c r="N131" s="34"/>
      <c r="O131" s="68"/>
      <c r="P131" s="6">
        <f t="shared" si="18"/>
        <v>-651000</v>
      </c>
      <c r="Q131" s="34">
        <f t="shared" si="23"/>
        <v>0</v>
      </c>
      <c r="R131" s="6">
        <f t="shared" si="19"/>
        <v>0</v>
      </c>
      <c r="S131" s="34"/>
    </row>
    <row r="132" spans="1:19" ht="107.25" customHeight="1">
      <c r="A132" s="28"/>
      <c r="B132" s="66" t="s">
        <v>207</v>
      </c>
      <c r="C132" s="4"/>
      <c r="D132" s="68">
        <v>4348680</v>
      </c>
      <c r="E132" s="68">
        <v>13436640</v>
      </c>
      <c r="F132" s="6">
        <f t="shared" si="12"/>
        <v>13436640</v>
      </c>
      <c r="G132" s="34"/>
      <c r="H132" s="6">
        <f t="shared" si="13"/>
        <v>9087960</v>
      </c>
      <c r="I132" s="34">
        <f t="shared" si="14"/>
        <v>308.9820359281437</v>
      </c>
      <c r="J132" s="68">
        <v>13436640</v>
      </c>
      <c r="K132" s="6">
        <f t="shared" si="15"/>
        <v>13436640</v>
      </c>
      <c r="L132" s="34"/>
      <c r="M132" s="6">
        <f t="shared" si="16"/>
        <v>9087960</v>
      </c>
      <c r="N132" s="34">
        <f t="shared" si="17"/>
        <v>308.9820359281437</v>
      </c>
      <c r="O132" s="68"/>
      <c r="P132" s="6">
        <f t="shared" si="18"/>
        <v>0</v>
      </c>
      <c r="Q132" s="34"/>
      <c r="R132" s="6">
        <f t="shared" si="19"/>
        <v>-4348680</v>
      </c>
      <c r="S132" s="34">
        <f t="shared" si="20"/>
        <v>0</v>
      </c>
    </row>
    <row r="133" spans="1:19" ht="47.25" customHeight="1">
      <c r="A133" s="28"/>
      <c r="B133" s="66" t="s">
        <v>208</v>
      </c>
      <c r="C133" s="4"/>
      <c r="D133" s="68">
        <v>376000</v>
      </c>
      <c r="E133" s="68"/>
      <c r="F133" s="6">
        <f t="shared" si="12"/>
        <v>0</v>
      </c>
      <c r="G133" s="34"/>
      <c r="H133" s="6">
        <f t="shared" si="13"/>
        <v>-376000</v>
      </c>
      <c r="I133" s="34">
        <f t="shared" si="14"/>
        <v>0</v>
      </c>
      <c r="J133" s="68"/>
      <c r="K133" s="6">
        <f t="shared" si="15"/>
        <v>0</v>
      </c>
      <c r="L133" s="34"/>
      <c r="M133" s="6">
        <f t="shared" si="16"/>
        <v>-376000</v>
      </c>
      <c r="N133" s="34">
        <f t="shared" si="17"/>
        <v>0</v>
      </c>
      <c r="O133" s="68"/>
      <c r="P133" s="6">
        <f t="shared" si="18"/>
        <v>0</v>
      </c>
      <c r="Q133" s="34"/>
      <c r="R133" s="6">
        <f t="shared" si="19"/>
        <v>-376000</v>
      </c>
      <c r="S133" s="34">
        <f t="shared" si="20"/>
        <v>0</v>
      </c>
    </row>
    <row r="134" spans="1:19" ht="83.25" customHeight="1">
      <c r="A134" s="28"/>
      <c r="B134" s="102" t="s">
        <v>210</v>
      </c>
      <c r="C134" s="4">
        <v>4909.41</v>
      </c>
      <c r="D134" s="68">
        <v>792891.12</v>
      </c>
      <c r="E134" s="68"/>
      <c r="F134" s="6">
        <f t="shared" si="12"/>
        <v>-4909.41</v>
      </c>
      <c r="G134" s="34">
        <f t="shared" si="21"/>
        <v>0</v>
      </c>
      <c r="H134" s="6">
        <f t="shared" si="13"/>
        <v>-792891.12</v>
      </c>
      <c r="I134" s="34">
        <f t="shared" si="14"/>
        <v>0</v>
      </c>
      <c r="J134" s="68"/>
      <c r="K134" s="6">
        <f t="shared" si="15"/>
        <v>-4909.41</v>
      </c>
      <c r="L134" s="34">
        <f t="shared" si="22"/>
        <v>0</v>
      </c>
      <c r="M134" s="6">
        <f t="shared" si="16"/>
        <v>-792891.12</v>
      </c>
      <c r="N134" s="34">
        <f t="shared" si="17"/>
        <v>0</v>
      </c>
      <c r="O134" s="68"/>
      <c r="P134" s="6">
        <f t="shared" si="18"/>
        <v>-4909.41</v>
      </c>
      <c r="Q134" s="34">
        <f t="shared" si="23"/>
        <v>0</v>
      </c>
      <c r="R134" s="6">
        <f t="shared" si="19"/>
        <v>-792891.12</v>
      </c>
      <c r="S134" s="34">
        <f t="shared" si="20"/>
        <v>0</v>
      </c>
    </row>
    <row r="135" spans="1:19" ht="83.25" customHeight="1">
      <c r="A135" s="28"/>
      <c r="B135" s="66" t="s">
        <v>209</v>
      </c>
      <c r="C135" s="4">
        <v>4909.41</v>
      </c>
      <c r="D135" s="68">
        <v>792891.12</v>
      </c>
      <c r="E135" s="68"/>
      <c r="F135" s="6">
        <f t="shared" si="12"/>
        <v>-4909.41</v>
      </c>
      <c r="G135" s="34">
        <f t="shared" si="21"/>
        <v>0</v>
      </c>
      <c r="H135" s="6">
        <f t="shared" si="13"/>
        <v>-792891.12</v>
      </c>
      <c r="I135" s="34">
        <f t="shared" si="14"/>
        <v>0</v>
      </c>
      <c r="J135" s="68"/>
      <c r="K135" s="6">
        <f t="shared" si="15"/>
        <v>-4909.41</v>
      </c>
      <c r="L135" s="34">
        <f t="shared" si="22"/>
        <v>0</v>
      </c>
      <c r="M135" s="6">
        <f t="shared" si="16"/>
        <v>-792891.12</v>
      </c>
      <c r="N135" s="34">
        <f t="shared" si="17"/>
        <v>0</v>
      </c>
      <c r="O135" s="68"/>
      <c r="P135" s="6">
        <f t="shared" si="18"/>
        <v>-4909.41</v>
      </c>
      <c r="Q135" s="34">
        <f t="shared" si="23"/>
        <v>0</v>
      </c>
      <c r="R135" s="6">
        <f t="shared" si="19"/>
        <v>-792891.12</v>
      </c>
      <c r="S135" s="34">
        <f t="shared" si="20"/>
        <v>0</v>
      </c>
    </row>
    <row r="136" spans="1:19" ht="51">
      <c r="A136" s="22" t="s">
        <v>79</v>
      </c>
      <c r="B136" s="100" t="s">
        <v>139</v>
      </c>
      <c r="C136" s="6">
        <v>-504262.32</v>
      </c>
      <c r="D136" s="6">
        <v>-208087.92</v>
      </c>
      <c r="E136" s="69"/>
      <c r="F136" s="6">
        <f t="shared" si="12"/>
        <v>504262.32</v>
      </c>
      <c r="G136" s="34">
        <f t="shared" si="21"/>
        <v>0</v>
      </c>
      <c r="H136" s="6">
        <f t="shared" si="13"/>
        <v>208087.92</v>
      </c>
      <c r="I136" s="34">
        <f t="shared" si="14"/>
        <v>0</v>
      </c>
      <c r="J136" s="68"/>
      <c r="K136" s="6">
        <f t="shared" si="15"/>
        <v>504262.32</v>
      </c>
      <c r="L136" s="34">
        <f t="shared" si="22"/>
        <v>0</v>
      </c>
      <c r="M136" s="6">
        <f t="shared" si="16"/>
        <v>208087.92</v>
      </c>
      <c r="N136" s="34">
        <f t="shared" si="17"/>
        <v>0</v>
      </c>
      <c r="O136" s="68"/>
      <c r="P136" s="6">
        <f t="shared" si="18"/>
        <v>504262.32</v>
      </c>
      <c r="Q136" s="34">
        <f t="shared" si="23"/>
        <v>0</v>
      </c>
      <c r="R136" s="6">
        <f t="shared" si="19"/>
        <v>208087.92</v>
      </c>
      <c r="S136" s="34">
        <f t="shared" si="20"/>
        <v>0</v>
      </c>
    </row>
    <row r="137" spans="1:19" ht="63.75">
      <c r="A137" s="41" t="s">
        <v>80</v>
      </c>
      <c r="B137" s="101" t="s">
        <v>140</v>
      </c>
      <c r="C137" s="4">
        <v>-504262.32</v>
      </c>
      <c r="D137" s="6">
        <v>-208087.92</v>
      </c>
      <c r="E137" s="68"/>
      <c r="F137" s="6">
        <f>E137-C137</f>
        <v>504262.32</v>
      </c>
      <c r="G137" s="34">
        <f>E137/C137*100</f>
        <v>0</v>
      </c>
      <c r="H137" s="6">
        <f>E137-D137</f>
        <v>208087.92</v>
      </c>
      <c r="I137" s="34">
        <f>E137/D137*100</f>
        <v>0</v>
      </c>
      <c r="J137" s="68"/>
      <c r="K137" s="6">
        <f>J137-C137</f>
        <v>504262.32</v>
      </c>
      <c r="L137" s="34">
        <f>J137/C137*100</f>
        <v>0</v>
      </c>
      <c r="M137" s="6">
        <f>J137-D137</f>
        <v>208087.92</v>
      </c>
      <c r="N137" s="34">
        <f>J137/D137*100</f>
        <v>0</v>
      </c>
      <c r="O137" s="68"/>
      <c r="P137" s="6">
        <f>O137-C137</f>
        <v>504262.32</v>
      </c>
      <c r="Q137" s="34">
        <f>O137/C137*100</f>
        <v>0</v>
      </c>
      <c r="R137" s="6">
        <f>O137-D137</f>
        <v>208087.92</v>
      </c>
      <c r="S137" s="34">
        <f>O137/D137*100</f>
        <v>0</v>
      </c>
    </row>
    <row r="138" spans="1:19" ht="15">
      <c r="A138" s="2" t="s">
        <v>81</v>
      </c>
      <c r="B138" s="5"/>
      <c r="C138" s="69">
        <v>567842337.68</v>
      </c>
      <c r="D138" s="69">
        <v>620526460.21</v>
      </c>
      <c r="E138" s="92">
        <v>574036057.87</v>
      </c>
      <c r="F138" s="15">
        <f>E138-C138</f>
        <v>6193720.190000057</v>
      </c>
      <c r="G138" s="82">
        <f>E138/C138*100</f>
        <v>101.09074645883315</v>
      </c>
      <c r="H138" s="3">
        <f>E138-D138</f>
        <v>-46490402.34000003</v>
      </c>
      <c r="I138" s="33">
        <f>E138/D138*100</f>
        <v>92.50790976354712</v>
      </c>
      <c r="J138" s="92">
        <v>421866571.6</v>
      </c>
      <c r="K138" s="15">
        <f>J138-C138</f>
        <v>-145975766.07999992</v>
      </c>
      <c r="L138" s="33">
        <f>J138/C138*100</f>
        <v>74.29290554902889</v>
      </c>
      <c r="M138" s="15">
        <f>J138-D138</f>
        <v>-198659888.61</v>
      </c>
      <c r="N138" s="82">
        <f>J138/D138*100</f>
        <v>67.98526713223977</v>
      </c>
      <c r="O138" s="92">
        <v>404685257.89</v>
      </c>
      <c r="P138" s="15">
        <f>O138-C138</f>
        <v>-163157079.78999996</v>
      </c>
      <c r="Q138" s="82">
        <f>O138/C138*100</f>
        <v>71.26718651226302</v>
      </c>
      <c r="R138" s="15">
        <f>O138-D138</f>
        <v>-215841202.32000005</v>
      </c>
      <c r="S138" s="82">
        <f>O138/D138*100</f>
        <v>65.21643859522854</v>
      </c>
    </row>
  </sheetData>
  <sheetProtection/>
  <mergeCells count="17"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  <mergeCell ref="P5:S5"/>
    <mergeCell ref="P6:Q6"/>
    <mergeCell ref="R6:S6"/>
    <mergeCell ref="K5:N5"/>
    <mergeCell ref="K6:L6"/>
    <mergeCell ref="M6:N6"/>
    <mergeCell ref="O5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70" t="s">
        <v>217</v>
      </c>
      <c r="C1" s="71"/>
      <c r="D1" s="76"/>
      <c r="E1" s="76"/>
    </row>
    <row r="2" spans="2:5" ht="15">
      <c r="B2" s="70" t="s">
        <v>218</v>
      </c>
      <c r="C2" s="71"/>
      <c r="D2" s="76"/>
      <c r="E2" s="76"/>
    </row>
    <row r="3" spans="2:5" ht="15">
      <c r="B3" s="72"/>
      <c r="C3" s="72"/>
      <c r="D3" s="77"/>
      <c r="E3" s="77"/>
    </row>
    <row r="4" spans="2:5" ht="60">
      <c r="B4" s="73" t="s">
        <v>219</v>
      </c>
      <c r="C4" s="72"/>
      <c r="D4" s="77"/>
      <c r="E4" s="77"/>
    </row>
    <row r="5" spans="2:5" ht="15">
      <c r="B5" s="72"/>
      <c r="C5" s="72"/>
      <c r="D5" s="77"/>
      <c r="E5" s="77"/>
    </row>
    <row r="6" spans="2:5" ht="30">
      <c r="B6" s="70" t="s">
        <v>220</v>
      </c>
      <c r="C6" s="71"/>
      <c r="D6" s="76"/>
      <c r="E6" s="78" t="s">
        <v>221</v>
      </c>
    </row>
    <row r="7" spans="2:5" ht="15.75" thickBot="1">
      <c r="B7" s="72"/>
      <c r="C7" s="72"/>
      <c r="D7" s="77"/>
      <c r="E7" s="77"/>
    </row>
    <row r="8" spans="2:5" ht="60.75" thickBot="1">
      <c r="B8" s="74" t="s">
        <v>222</v>
      </c>
      <c r="C8" s="75"/>
      <c r="D8" s="79"/>
      <c r="E8" s="80">
        <v>19</v>
      </c>
    </row>
    <row r="9" spans="2:5" ht="15">
      <c r="B9" s="72"/>
      <c r="C9" s="72"/>
      <c r="D9" s="77"/>
      <c r="E9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Admin</cp:lastModifiedBy>
  <cp:lastPrinted>2020-11-23T09:11:32Z</cp:lastPrinted>
  <dcterms:created xsi:type="dcterms:W3CDTF">2017-11-20T07:55:38Z</dcterms:created>
  <dcterms:modified xsi:type="dcterms:W3CDTF">2020-11-23T12:49:00Z</dcterms:modified>
  <cp:category/>
  <cp:version/>
  <cp:contentType/>
  <cp:contentStatus/>
</cp:coreProperties>
</file>